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105" windowWidth="23250" windowHeight="12570" tabRatio="872" activeTab="27"/>
  </bookViews>
  <sheets>
    <sheet name="TL34" sheetId="53" r:id="rId1"/>
    <sheet name="TL32" sheetId="49" r:id="rId2"/>
    <sheet name="TL31" sheetId="48" r:id="rId3"/>
    <sheet name="TL30)" sheetId="52" r:id="rId4"/>
    <sheet name="TL29" sheetId="50" r:id="rId5"/>
    <sheet name="TL28" sheetId="51" r:id="rId6"/>
    <sheet name="TL27" sheetId="46" r:id="rId7"/>
    <sheet name="tl26" sheetId="44" r:id="rId8"/>
    <sheet name="tl25-" sheetId="43" r:id="rId9"/>
    <sheet name="tl24-" sheetId="42" r:id="rId10"/>
    <sheet name="tl23-" sheetId="41" r:id="rId11"/>
    <sheet name="tl22-" sheetId="40" r:id="rId12"/>
    <sheet name="tl21-" sheetId="39" r:id="rId13"/>
    <sheet name="tl20-" sheetId="38" r:id="rId14"/>
    <sheet name="tl19-" sheetId="37" r:id="rId15"/>
    <sheet name="tl18-" sheetId="36" r:id="rId16"/>
    <sheet name="tl16" sheetId="35" r:id="rId17"/>
    <sheet name="tl15" sheetId="34" r:id="rId18"/>
    <sheet name="tl14" sheetId="33" r:id="rId19"/>
    <sheet name="tl12" sheetId="32" r:id="rId20"/>
    <sheet name="tl11" sheetId="31" r:id="rId21"/>
    <sheet name="tl9" sheetId="29" r:id="rId22"/>
    <sheet name="tl8" sheetId="30" r:id="rId23"/>
    <sheet name="tl 7-1" sheetId="27" r:id="rId24"/>
    <sheet name="tl 6-1" sheetId="26" r:id="rId25"/>
    <sheet name="tl 5" sheetId="25" r:id="rId26"/>
    <sheet name="tl 3 and 4" sheetId="13" r:id="rId27"/>
    <sheet name="tl10-" sheetId="45" r:id="rId28"/>
  </sheets>
  <definedNames>
    <definedName name="_xlnm.Print_Area" localSheetId="26">'tl 3 and 4'!$A$1:$D$60</definedName>
    <definedName name="_xlnm.Print_Area" localSheetId="25">'tl 5'!$A$1:$D$60</definedName>
    <definedName name="_xlnm.Print_Area" localSheetId="24">'tl 6-1'!$A$1:$D$53</definedName>
    <definedName name="_xlnm.Print_Area" localSheetId="23">'tl 7-1'!$A$1:$D$50</definedName>
    <definedName name="_xlnm.Print_Area" localSheetId="27">'tl10-'!$A$1:$D$60</definedName>
    <definedName name="_xlnm.Print_Area" localSheetId="20">'tl11'!$A$1:$D$53</definedName>
    <definedName name="_xlnm.Print_Area" localSheetId="19">'tl12'!$A$1:$D$53</definedName>
    <definedName name="_xlnm.Print_Area" localSheetId="18">'tl14'!$A$1:$D$54</definedName>
    <definedName name="_xlnm.Print_Area" localSheetId="17">'tl15'!$A$1:$D$53</definedName>
    <definedName name="_xlnm.Print_Area" localSheetId="16">'tl16'!$A$1:$D$53</definedName>
    <definedName name="_xlnm.Print_Area" localSheetId="15">'tl18-'!$A$1:$D$53</definedName>
    <definedName name="_xlnm.Print_Area" localSheetId="14">'tl19-'!$A$1:$D$53</definedName>
    <definedName name="_xlnm.Print_Area" localSheetId="13">'tl20-'!$A$1:$D$53</definedName>
    <definedName name="_xlnm.Print_Area" localSheetId="12">'tl21-'!$A$1:$D$55</definedName>
    <definedName name="_xlnm.Print_Area" localSheetId="11">'tl22-'!$A$1:$D$53</definedName>
    <definedName name="_xlnm.Print_Area" localSheetId="10">'tl23-'!$A$1:$D$52</definedName>
    <definedName name="_xlnm.Print_Area" localSheetId="9">'tl24-'!$A$1:$D$56</definedName>
    <definedName name="_xlnm.Print_Area" localSheetId="8">'tl25-'!$A$1:$D$57</definedName>
    <definedName name="_xlnm.Print_Area" localSheetId="7">'tl26'!$A$1:$D$51</definedName>
    <definedName name="_xlnm.Print_Area" localSheetId="6">'TL27'!$A$1:$D$51</definedName>
    <definedName name="_xlnm.Print_Area" localSheetId="5">'TL28'!$A$1:$D$51</definedName>
    <definedName name="_xlnm.Print_Area" localSheetId="4">'TL29'!$A$1:$D$51</definedName>
    <definedName name="_xlnm.Print_Area" localSheetId="3">'TL30)'!$A$1:$D$51</definedName>
    <definedName name="_xlnm.Print_Area" localSheetId="2">'TL31'!$A$1:$D$51</definedName>
    <definedName name="_xlnm.Print_Area" localSheetId="1">'TL32'!$A$1:$D$51</definedName>
    <definedName name="_xlnm.Print_Area" localSheetId="0">'TL34'!$A$1:$D$51</definedName>
    <definedName name="_xlnm.Print_Area" localSheetId="22">'tl8'!$A$1:$D$50</definedName>
    <definedName name="_xlnm.Print_Area" localSheetId="21">'tl9'!$A$1:$D$53</definedName>
  </definedNames>
  <calcPr calcId="191029" calcOnSave="0"/>
</workbook>
</file>

<file path=xl/calcChain.xml><?xml version="1.0" encoding="utf-8"?>
<calcChain xmlns="http://schemas.openxmlformats.org/spreadsheetml/2006/main">
  <c r="C32" i="53"/>
  <c r="D31" l="1"/>
  <c r="C28" i="48"/>
  <c r="C27" i="43"/>
  <c r="C28"/>
  <c r="C30" i="38" l="1"/>
  <c r="D27" i="42"/>
  <c r="C32" i="52" l="1"/>
  <c r="D31"/>
  <c r="D31" i="48" l="1"/>
  <c r="D31" i="50"/>
  <c r="D31" i="51"/>
  <c r="D31" i="46" l="1"/>
  <c r="C30" i="43"/>
  <c r="C32" i="51" l="1"/>
  <c r="D32" i="29" l="1"/>
  <c r="D28"/>
  <c r="D27"/>
  <c r="D28" i="26"/>
  <c r="D32"/>
  <c r="C30" i="48"/>
  <c r="C30" i="49" l="1"/>
  <c r="D31" s="1"/>
  <c r="C32" i="38" l="1"/>
  <c r="C32" i="49" l="1"/>
  <c r="C32" i="50"/>
  <c r="C32" i="46"/>
  <c r="C32" i="48"/>
  <c r="C30" i="36"/>
  <c r="C29" i="30"/>
  <c r="C32" i="44" l="1"/>
  <c r="C31" i="42"/>
  <c r="C32" i="40"/>
  <c r="C32" i="39"/>
  <c r="C32" i="31"/>
  <c r="C33" i="41"/>
  <c r="C30" i="37"/>
  <c r="C32" s="1"/>
  <c r="C32" i="35"/>
  <c r="C32" i="34"/>
  <c r="C33" i="33"/>
  <c r="C32" i="32"/>
  <c r="C32" i="43" l="1"/>
  <c r="D31"/>
  <c r="C32" i="36"/>
  <c r="C30" i="29"/>
</calcChain>
</file>

<file path=xl/sharedStrings.xml><?xml version="1.0" encoding="utf-8"?>
<sst xmlns="http://schemas.openxmlformats.org/spreadsheetml/2006/main" count="1830" uniqueCount="280">
  <si>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</si>
  <si>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</si>
  <si>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</si>
  <si>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</si>
  <si>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</si>
  <si>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</si>
  <si>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</si>
  <si>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</si>
  <si>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</si>
  <si>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</si>
  <si>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</si>
  <si>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</si>
  <si>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</si>
  <si>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</si>
  <si>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</si>
  <si>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</si>
  <si>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</si>
  <si>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</si>
  <si>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</si>
  <si>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</si>
  <si>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</si>
  <si>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</si>
  <si>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</si>
  <si>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</si>
  <si>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</si>
  <si>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</si>
  <si>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</si>
  <si>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</si>
  <si>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</si>
  <si>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</si>
  <si>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</si>
  <si>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</si>
  <si>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</si>
  <si>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</si>
  <si>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</si>
  <si>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</si>
  <si>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</si>
  <si>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</si>
  <si>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</si>
  <si>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</si>
  <si>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</si>
  <si>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</si>
  <si>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</si>
  <si>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</si>
  <si>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</si>
  <si>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</si>
  <si>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</si>
  <si>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</si>
  <si>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</si>
  <si>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</si>
  <si>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</si>
  <si>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</si>
  <si>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</si>
  <si>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</si>
  <si>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</si>
  <si>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</si>
  <si>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</si>
  <si>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</si>
  <si>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23</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</si>
  <si>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</si>
  <si>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</si>
  <si>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</si>
  <si>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</si>
  <si>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</si>
  <si>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</si>
  <si>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</si>
  <si>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</si>
  <si>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</si>
  <si>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</si>
  <si>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</si>
  <si>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</si>
  <si>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The actual amount of loan is the Basis from the Land Bank of the Philippines</t>
  </si>
  <si>
    <t>July 13,2017</t>
  </si>
  <si>
    <t>March 23,2023</t>
  </si>
  <si>
    <t>Other relevant terms and conditions</t>
  </si>
  <si>
    <t>TERM LOAN 25</t>
  </si>
  <si>
    <t>TERM LOAN 26</t>
  </si>
  <si>
    <t>July 11,2025</t>
  </si>
  <si>
    <t>The said Term Loan was partially released and paid on February 23,2017, but already cancelled .</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</si>
  <si>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</si>
  <si>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</si>
  <si>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</si>
  <si>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</si>
  <si>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</si>
  <si>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</si>
  <si>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</si>
  <si>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</si>
  <si>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</si>
  <si>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</si>
  <si>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</si>
  <si>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</si>
  <si>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</si>
  <si>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</si>
  <si>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</si>
  <si>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</si>
  <si>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</si>
  <si>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</si>
  <si>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</si>
  <si>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</si>
  <si>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</si>
  <si>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</si>
  <si>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</si>
  <si>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</si>
  <si>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</si>
  <si>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</si>
  <si>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</si>
  <si>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</si>
  <si>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</si>
  <si>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</si>
  <si>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</si>
  <si>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</si>
  <si>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</si>
  <si>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</si>
  <si>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</si>
  <si>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</si>
  <si>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</si>
  <si>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</si>
  <si>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</si>
  <si>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</si>
  <si>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</si>
  <si>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</si>
  <si>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</si>
  <si>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</si>
  <si>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</si>
  <si>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</si>
  <si>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</si>
  <si>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</si>
  <si>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</si>
  <si>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</si>
  <si>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</si>
  <si>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</si>
  <si>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</si>
  <si>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</si>
  <si>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</si>
  <si>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</si>
  <si>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</si>
  <si>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</si>
  <si>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</si>
  <si>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</si>
  <si>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</si>
  <si>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</si>
  <si>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</si>
  <si>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</si>
  <si>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</si>
  <si>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</si>
  <si>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</si>
  <si>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</si>
  <si>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</si>
  <si>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</si>
  <si>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Savings of the Province of Pangasinan from the ₱ 850M Omnibus Term Loan Facility (OTLF) with the Landbank – MB resolution # 165 dated 2/5/2015.</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</si>
  <si>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</si>
  <si>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</si>
  <si>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</si>
  <si>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</si>
  <si>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</si>
  <si>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</si>
  <si>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</si>
  <si>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</si>
  <si>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</si>
  <si>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</si>
  <si>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</si>
  <si>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</si>
  <si>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</si>
  <si>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</si>
  <si>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</si>
  <si>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</si>
  <si>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</si>
  <si>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</si>
  <si>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</si>
  <si>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</si>
  <si>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</si>
  <si>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</si>
  <si>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</si>
  <si>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</si>
  <si>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</si>
  <si>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Expansion of motorpool through the acquisition of various brand new heavy equipment and brand new motor vehicles.4</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</si>
  <si>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</si>
  <si>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</si>
  <si>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</si>
  <si>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</si>
  <si>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</si>
  <si>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</si>
  <si>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</si>
  <si>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</si>
  <si>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The realligned amount is 392,741,383.43</t>
  </si>
  <si>
    <t>The realligned amount is 90,346,050.28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</si>
  <si>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</si>
  <si>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</si>
  <si>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</si>
  <si>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</si>
  <si>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</si>
  <si>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</si>
  <si>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</si>
  <si>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</si>
  <si>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</si>
  <si>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</si>
  <si>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</si>
  <si>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</si>
  <si>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</si>
  <si>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</si>
  <si>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</si>
  <si>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</si>
  <si>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</si>
  <si>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</si>
  <si>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</si>
  <si>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</si>
  <si>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</si>
  <si>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</si>
  <si>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</si>
  <si>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</si>
  <si>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</si>
  <si>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</si>
  <si>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</si>
  <si>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</si>
  <si>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</si>
  <si>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</si>
  <si>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</si>
  <si>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</si>
  <si>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90.345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</si>
  <si>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</si>
  <si>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</si>
  <si>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</si>
  <si>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</si>
  <si>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</si>
  <si>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</si>
  <si>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</si>
  <si>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</si>
  <si>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</si>
  <si>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</si>
  <si>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</si>
  <si>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</si>
  <si>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</si>
  <si>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</si>
  <si>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</si>
  <si>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</si>
  <si>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</si>
  <si>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</si>
  <si>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</si>
  <si>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</si>
  <si>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</si>
  <si>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</si>
  <si>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</si>
  <si>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</si>
  <si>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</si>
  <si>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</si>
  <si>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</si>
  <si>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</si>
  <si>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</si>
  <si>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</si>
  <si>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</si>
  <si>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</si>
  <si>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</si>
  <si>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</si>
  <si>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</si>
  <si>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</si>
  <si>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</si>
  <si>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</si>
  <si>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</si>
  <si>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</si>
  <si>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</si>
  <si>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</si>
  <si>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</si>
  <si>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August 28,2020</t>
  </si>
  <si>
    <t>Principal- August 28,2020;                       Interest:August 30,2019</t>
  </si>
  <si>
    <t>Principal : July  31,2020                           Interest: October 31,2019</t>
  </si>
  <si>
    <t>Principal: July 31,2020                                 Interest:July 31,2019</t>
  </si>
  <si>
    <t>-</t>
  </si>
  <si>
    <t>December 27,2030</t>
  </si>
  <si>
    <t>To finance the construction of various Infrastructure Projects</t>
  </si>
  <si>
    <t>4.00% per annum up to December 31,2020, subject to repricing therafter</t>
  </si>
  <si>
    <t>∞	Ten (10) years, inclusive of one (1)year grace period on principal.</t>
  </si>
  <si>
    <t>MB resolution No. 757</t>
  </si>
  <si>
    <t>June 18,2020</t>
  </si>
  <si>
    <t>Certification No. R1-2020-03-057</t>
  </si>
  <si>
    <t>February 4,2020</t>
  </si>
  <si>
    <t>December 31,2020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</si>
  <si>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</si>
  <si>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</si>
  <si>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Annual Amortization-2020</t>
  </si>
  <si>
    <t>5.5% per annum subject to repricing</t>
  </si>
</sst>
</file>

<file path=xl/styles.xml><?xml version="1.0" encoding="utf-8"?>
<styleSheet xmlns="http://schemas.openxmlformats.org/spreadsheetml/2006/main">
  <numFmts count="2">
    <numFmt numFmtId="43" formatCode="_(* #,##0.00_);_(* \(#,##0.00\);_(* &quot;-&quot;??_);_(@_)"/>
    <numFmt numFmtId="164" formatCode="_-* #,##0.00_-;\-* #,##0.00_-;_-* &quot;-&quot;??_-;_-@_-"/>
  </numFmts>
  <fonts count="7">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Border="1" applyAlignment="1">
      <alignment horizontal="center"/>
    </xf>
    <xf numFmtId="0" fontId="4" fillId="0" borderId="0" xfId="0" applyFont="1" applyBorder="1"/>
    <xf numFmtId="0" fontId="5" fillId="0" borderId="0" xfId="0" applyFont="1" applyBorder="1" applyAlignme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4" fillId="0" borderId="3" xfId="0" applyFont="1" applyBorder="1" applyAlignment="1">
      <alignment horizontal="left"/>
    </xf>
    <xf numFmtId="0" fontId="4" fillId="0" borderId="3" xfId="0"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0" fontId="5" fillId="0" borderId="2"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15" fontId="5" fillId="0" borderId="2" xfId="0" applyNumberFormat="1" applyFont="1" applyBorder="1" applyAlignment="1">
      <alignment horizontal="left"/>
    </xf>
    <xf numFmtId="15" fontId="5" fillId="0" borderId="2" xfId="0" applyNumberFormat="1" applyFont="1" applyBorder="1" applyAlignment="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0" fontId="5" fillId="0" borderId="2" xfId="0" applyFont="1" applyBorder="1" applyAlignment="1">
      <alignment horizontal="left"/>
    </xf>
    <xf numFmtId="0" fontId="4" fillId="0" borderId="3"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43"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0" fontId="5" fillId="0" borderId="2" xfId="0" applyFont="1" applyBorder="1" applyAlignment="1">
      <alignment horizontal="left"/>
    </xf>
    <xf numFmtId="43" fontId="4" fillId="0" borderId="3" xfId="1" applyFont="1" applyBorder="1" applyAlignment="1">
      <alignment horizontal="righ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 fontId="5" fillId="0" borderId="2" xfId="0" applyNumberFormat="1" applyFont="1" applyBorder="1" applyAlignment="1">
      <alignment horizontal="righ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5" fillId="0" borderId="2" xfId="1" applyFont="1" applyBorder="1" applyAlignment="1">
      <alignment horizontal="center"/>
    </xf>
    <xf numFmtId="43"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4" fillId="0" borderId="2" xfId="1" applyFont="1" applyBorder="1" applyAlignment="1">
      <alignment horizontal="right"/>
    </xf>
    <xf numFmtId="43" fontId="4" fillId="0" borderId="3" xfId="1" applyFont="1" applyBorder="1" applyAlignment="1">
      <alignment horizontal="right"/>
    </xf>
    <xf numFmtId="43" fontId="5" fillId="0" borderId="2" xfId="1" applyFont="1" applyBorder="1" applyAlignment="1">
      <alignment horizontal="left"/>
    </xf>
    <xf numFmtId="43" fontId="5" fillId="0" borderId="3" xfId="1" applyFont="1" applyBorder="1" applyAlignment="1">
      <alignment horizontal="left"/>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applyAlignment="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sheetPr>
  <dimension ref="A1:F54"/>
  <sheetViews>
    <sheetView showGridLines="0" topLeftCell="A19" workbookViewId="0">
      <selection activeCell="D34" sqref="D3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32.25" customHeight="1">
      <c r="A5" s="29" t="s">
        <v>81</v>
      </c>
      <c r="B5" s="8" t="s">
        <v>1</v>
      </c>
      <c r="C5" s="97" t="s">
        <v>246</v>
      </c>
      <c r="D5" s="98"/>
    </row>
    <row r="6" spans="1:4" s="2" customFormat="1" ht="14.25">
      <c r="A6" s="6">
        <v>1</v>
      </c>
      <c r="B6" s="3" t="s">
        <v>80</v>
      </c>
      <c r="C6" s="69" t="s">
        <v>83</v>
      </c>
      <c r="D6" s="71"/>
    </row>
    <row r="7" spans="1:4" s="2" customFormat="1" ht="14.25">
      <c r="A7" s="6">
        <v>2</v>
      </c>
      <c r="B7" s="3" t="s">
        <v>84</v>
      </c>
      <c r="C7" s="69" t="s">
        <v>275</v>
      </c>
      <c r="D7" s="71"/>
    </row>
    <row r="8" spans="1:4" s="2" customFormat="1" ht="14.25">
      <c r="A8" s="6">
        <v>3</v>
      </c>
      <c r="B8" s="3" t="s">
        <v>85</v>
      </c>
      <c r="C8" s="69" t="s">
        <v>86</v>
      </c>
      <c r="D8" s="71"/>
    </row>
    <row r="9" spans="1:4" s="2" customFormat="1" ht="14.25">
      <c r="A9" s="6">
        <v>4</v>
      </c>
      <c r="B9" s="3" t="s">
        <v>87</v>
      </c>
      <c r="C9" s="69" t="s">
        <v>273</v>
      </c>
      <c r="D9" s="71"/>
    </row>
    <row r="10" spans="1:4" s="2" customFormat="1" ht="14.25">
      <c r="A10" s="6">
        <v>5</v>
      </c>
      <c r="B10" s="3" t="s">
        <v>88</v>
      </c>
      <c r="C10" s="90" t="s">
        <v>225</v>
      </c>
      <c r="D10" s="91"/>
    </row>
    <row r="11" spans="1:4" s="2" customFormat="1" ht="14.25">
      <c r="A11" s="6">
        <v>6</v>
      </c>
      <c r="B11" s="3" t="s">
        <v>2</v>
      </c>
      <c r="C11" s="90" t="s">
        <v>271</v>
      </c>
      <c r="D11" s="91"/>
    </row>
    <row r="12" spans="1:4" s="2" customFormat="1" ht="14.25">
      <c r="A12" s="6">
        <v>7</v>
      </c>
      <c r="B12" s="3" t="s">
        <v>3</v>
      </c>
      <c r="C12" s="90" t="s">
        <v>272</v>
      </c>
      <c r="D12" s="91"/>
    </row>
    <row r="13" spans="1:4" s="2" customFormat="1" ht="14.25">
      <c r="A13" s="6">
        <v>8</v>
      </c>
      <c r="B13" s="3" t="s">
        <v>4</v>
      </c>
      <c r="C13" s="35" t="s">
        <v>274</v>
      </c>
      <c r="D13" s="71"/>
    </row>
    <row r="14" spans="1:4" s="2" customFormat="1" ht="14.25">
      <c r="A14" s="6">
        <v>9</v>
      </c>
      <c r="B14" s="3" t="s">
        <v>89</v>
      </c>
      <c r="C14" s="92">
        <v>197400000</v>
      </c>
      <c r="D14" s="93"/>
    </row>
    <row r="15" spans="1:4" s="2" customFormat="1" ht="14.25">
      <c r="A15" s="6">
        <v>10</v>
      </c>
      <c r="B15" s="3" t="s">
        <v>5</v>
      </c>
      <c r="C15" s="94" t="s">
        <v>267</v>
      </c>
      <c r="D15" s="95"/>
    </row>
    <row r="16" spans="1:4" s="2" customFormat="1" ht="14.25">
      <c r="A16" s="6">
        <v>11</v>
      </c>
      <c r="B16" s="3" t="s">
        <v>90</v>
      </c>
      <c r="C16" s="69" t="s">
        <v>107</v>
      </c>
      <c r="D16" s="71"/>
    </row>
    <row r="17" spans="1:4" s="30" customFormat="1" ht="33.75" customHeight="1">
      <c r="A17" s="24">
        <v>12</v>
      </c>
      <c r="B17" s="25" t="s">
        <v>6</v>
      </c>
      <c r="C17" s="75" t="s">
        <v>268</v>
      </c>
      <c r="D17" s="76"/>
    </row>
    <row r="18" spans="1:4" s="2" customFormat="1" ht="29.25" customHeight="1">
      <c r="A18" s="6">
        <v>13</v>
      </c>
      <c r="B18" s="3" t="s">
        <v>91</v>
      </c>
      <c r="C18" s="73" t="s">
        <v>270</v>
      </c>
      <c r="D18" s="74"/>
    </row>
    <row r="19" spans="1:4" s="2" customFormat="1" ht="36" customHeight="1">
      <c r="A19" s="6">
        <v>14</v>
      </c>
      <c r="B19" s="3" t="s">
        <v>92</v>
      </c>
      <c r="C19" s="73" t="s">
        <v>270</v>
      </c>
      <c r="D19" s="74"/>
    </row>
    <row r="20" spans="1:4" s="30" customFormat="1" ht="31.5" customHeight="1">
      <c r="A20" s="24">
        <v>15</v>
      </c>
      <c r="B20" s="25" t="s">
        <v>93</v>
      </c>
      <c r="C20" s="75" t="s">
        <v>269</v>
      </c>
      <c r="D20" s="76"/>
    </row>
    <row r="21" spans="1:4" s="2" customFormat="1" ht="30" customHeight="1">
      <c r="A21" s="6">
        <v>16</v>
      </c>
      <c r="B21" s="3" t="s">
        <v>94</v>
      </c>
      <c r="C21" s="73" t="s">
        <v>270</v>
      </c>
      <c r="D21" s="74"/>
    </row>
    <row r="22" spans="1:4" s="30" customFormat="1" ht="106.9" customHeight="1">
      <c r="A22" s="24">
        <v>17</v>
      </c>
      <c r="B22" s="25" t="s">
        <v>7</v>
      </c>
      <c r="C22" s="75" t="s">
        <v>276</v>
      </c>
      <c r="D22" s="76"/>
    </row>
    <row r="23" spans="1:4" s="2" customFormat="1" ht="14.25">
      <c r="A23" s="6">
        <v>18</v>
      </c>
      <c r="B23" s="3" t="s">
        <v>95</v>
      </c>
      <c r="C23" s="85">
        <v>0</v>
      </c>
      <c r="D23" s="78"/>
    </row>
    <row r="24" spans="1:4" s="2" customFormat="1" ht="14.25">
      <c r="A24" s="6">
        <v>19</v>
      </c>
      <c r="B24" s="3" t="s">
        <v>96</v>
      </c>
      <c r="C24" s="86">
        <v>12691383.560000001</v>
      </c>
      <c r="D24" s="87">
        <v>12691383.560000001</v>
      </c>
    </row>
    <row r="25" spans="1:4" s="2" customFormat="1" ht="14.25">
      <c r="A25" s="6">
        <v>20</v>
      </c>
      <c r="B25" s="3" t="s">
        <v>106</v>
      </c>
      <c r="C25" s="88">
        <v>0</v>
      </c>
      <c r="D25" s="89"/>
    </row>
    <row r="26" spans="1:4" s="2" customFormat="1" ht="14.25">
      <c r="A26" s="6">
        <v>21</v>
      </c>
      <c r="B26" s="7" t="s">
        <v>8</v>
      </c>
      <c r="C26" s="77" t="s">
        <v>266</v>
      </c>
      <c r="D26" s="78"/>
    </row>
    <row r="27" spans="1:4" s="2" customFormat="1" ht="14.25">
      <c r="A27" s="6">
        <v>22</v>
      </c>
      <c r="B27" s="3" t="s">
        <v>97</v>
      </c>
      <c r="C27" s="79" t="s">
        <v>266</v>
      </c>
      <c r="D27" s="80"/>
    </row>
    <row r="28" spans="1:4" s="2" customFormat="1" ht="14.25">
      <c r="A28" s="6">
        <v>23</v>
      </c>
      <c r="B28" s="3" t="s">
        <v>98</v>
      </c>
      <c r="C28" s="79" t="s">
        <v>266</v>
      </c>
      <c r="D28" s="80"/>
    </row>
    <row r="29" spans="1:4" s="2" customFormat="1" ht="14.25">
      <c r="A29" s="6">
        <v>24</v>
      </c>
      <c r="B29" s="3" t="s">
        <v>99</v>
      </c>
      <c r="C29" s="69"/>
      <c r="D29" s="71"/>
    </row>
    <row r="30" spans="1:4" s="2" customFormat="1" ht="15.6" customHeight="1">
      <c r="A30" s="6">
        <v>25</v>
      </c>
      <c r="B30" s="3" t="s">
        <v>100</v>
      </c>
      <c r="C30" s="81">
        <v>10581288.050000001</v>
      </c>
      <c r="D30" s="82"/>
    </row>
    <row r="31" spans="1:4" s="2" customFormat="1" ht="14.25">
      <c r="A31" s="6">
        <v>26</v>
      </c>
      <c r="B31" s="3" t="s">
        <v>105</v>
      </c>
      <c r="C31" s="69"/>
      <c r="D31" s="72">
        <f>C14-C30</f>
        <v>186818711.94999999</v>
      </c>
    </row>
    <row r="32" spans="1:4" s="2" customFormat="1" ht="15.6" customHeight="1">
      <c r="A32" s="6">
        <v>27</v>
      </c>
      <c r="B32" s="3" t="s">
        <v>101</v>
      </c>
      <c r="C32" s="83">
        <f>C30</f>
        <v>10581288.050000001</v>
      </c>
      <c r="D32" s="84"/>
    </row>
    <row r="33" spans="1:6" s="2" customFormat="1" ht="14.25">
      <c r="A33" s="6">
        <v>28</v>
      </c>
      <c r="B33" s="3" t="s">
        <v>102</v>
      </c>
      <c r="C33" s="69"/>
      <c r="D33" s="71"/>
    </row>
    <row r="34" spans="1:6" s="2" customFormat="1" ht="14.25">
      <c r="A34" s="6">
        <v>29</v>
      </c>
      <c r="B34" s="3" t="s">
        <v>103</v>
      </c>
      <c r="C34" s="69"/>
      <c r="D34" s="71"/>
    </row>
    <row r="35" spans="1:6" s="2" customFormat="1" ht="15.6" customHeight="1">
      <c r="A35" s="6">
        <v>30</v>
      </c>
      <c r="B35" s="3" t="s">
        <v>104</v>
      </c>
      <c r="C35" s="69" t="s">
        <v>21</v>
      </c>
      <c r="D35" s="5"/>
    </row>
    <row r="36" spans="1:6" s="2" customFormat="1" ht="14.25">
      <c r="A36" s="6">
        <v>31</v>
      </c>
      <c r="B36" s="4" t="s">
        <v>40</v>
      </c>
      <c r="C36" s="69"/>
      <c r="D36" s="71"/>
    </row>
    <row r="37" spans="1:6" s="2" customFormat="1" ht="14.25">
      <c r="A37" s="6">
        <v>32</v>
      </c>
      <c r="B37" s="4" t="s">
        <v>9</v>
      </c>
      <c r="C37" s="69"/>
      <c r="D37" s="71"/>
    </row>
    <row r="38" spans="1:6" s="2" customFormat="1" ht="31.9" customHeight="1">
      <c r="A38" s="6">
        <v>33</v>
      </c>
      <c r="B38" s="4" t="s">
        <v>10</v>
      </c>
      <c r="C38" s="73" t="s">
        <v>233</v>
      </c>
      <c r="D38" s="74"/>
    </row>
    <row r="39" spans="1:6" s="2" customFormat="1" ht="100.15" customHeight="1">
      <c r="A39" s="6"/>
      <c r="B39" s="4"/>
      <c r="C39" s="73" t="s">
        <v>277</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sheetPr>
    <tabColor theme="9"/>
  </sheetPr>
  <dimension ref="A1:F59"/>
  <sheetViews>
    <sheetView showGridLines="0" topLeftCell="A34" workbookViewId="0">
      <selection activeCell="D46" sqref="D46:D47"/>
    </sheetView>
  </sheetViews>
  <sheetFormatPr defaultColWidth="9" defaultRowHeight="15"/>
  <cols>
    <col min="1" max="1" width="5.375" style="2" customWidth="1"/>
    <col min="2" max="2" width="61.375" style="1" customWidth="1"/>
    <col min="3" max="3" width="9.625" style="2" customWidth="1"/>
    <col min="4" max="4" width="28.75" style="1" customWidth="1"/>
    <col min="5" max="5" width="9" style="1"/>
    <col min="6" max="6" width="13.75" style="1" bestFit="1" customWidth="1"/>
    <col min="7"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69</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152</v>
      </c>
      <c r="D8" s="33"/>
    </row>
    <row r="9" spans="1:4" s="2" customFormat="1" ht="14.25">
      <c r="A9" s="6">
        <v>5</v>
      </c>
      <c r="B9" s="3" t="s">
        <v>88</v>
      </c>
      <c r="C9" s="90" t="s">
        <v>153</v>
      </c>
      <c r="D9" s="91"/>
    </row>
    <row r="10" spans="1:4" s="2" customFormat="1" ht="14.25">
      <c r="A10" s="6">
        <v>6</v>
      </c>
      <c r="B10" s="3" t="s">
        <v>2</v>
      </c>
      <c r="C10" s="90" t="s">
        <v>57</v>
      </c>
      <c r="D10" s="91"/>
    </row>
    <row r="11" spans="1:4" s="2" customFormat="1" ht="14.25">
      <c r="A11" s="6">
        <v>7</v>
      </c>
      <c r="B11" s="3" t="s">
        <v>3</v>
      </c>
      <c r="C11" s="90" t="s">
        <v>56</v>
      </c>
      <c r="D11" s="91"/>
    </row>
    <row r="12" spans="1:4" s="2" customFormat="1" ht="14.25">
      <c r="A12" s="6">
        <v>8</v>
      </c>
      <c r="B12" s="3" t="s">
        <v>4</v>
      </c>
      <c r="C12" s="35" t="s">
        <v>164</v>
      </c>
      <c r="D12" s="33"/>
    </row>
    <row r="13" spans="1:4" s="2" customFormat="1" ht="14.25">
      <c r="A13" s="6">
        <v>9</v>
      </c>
      <c r="B13" s="3" t="s">
        <v>89</v>
      </c>
      <c r="C13" s="92" t="s">
        <v>221</v>
      </c>
      <c r="D13" s="93"/>
    </row>
    <row r="14" spans="1:4" s="2" customFormat="1" ht="14.25">
      <c r="A14" s="6">
        <v>10</v>
      </c>
      <c r="B14" s="3" t="s">
        <v>5</v>
      </c>
      <c r="C14" s="101" t="s">
        <v>67</v>
      </c>
      <c r="D14" s="102"/>
    </row>
    <row r="15" spans="1:4" s="2" customFormat="1" ht="14.25">
      <c r="A15" s="6">
        <v>11</v>
      </c>
      <c r="B15" s="3" t="s">
        <v>90</v>
      </c>
      <c r="C15" s="32" t="s">
        <v>107</v>
      </c>
      <c r="D15" s="33"/>
    </row>
    <row r="16" spans="1:4" s="30" customFormat="1" ht="33.6" customHeight="1">
      <c r="A16" s="24">
        <v>12</v>
      </c>
      <c r="B16" s="25" t="s">
        <v>6</v>
      </c>
      <c r="C16" s="75" t="s">
        <v>165</v>
      </c>
      <c r="D16" s="76"/>
    </row>
    <row r="17" spans="1:6" s="2" customFormat="1" ht="14.25">
      <c r="A17" s="6">
        <v>13</v>
      </c>
      <c r="B17" s="3" t="s">
        <v>91</v>
      </c>
      <c r="C17" s="73" t="s">
        <v>205</v>
      </c>
      <c r="D17" s="74"/>
    </row>
    <row r="18" spans="1:6" s="2" customFormat="1" ht="14.25">
      <c r="A18" s="6">
        <v>14</v>
      </c>
      <c r="B18" s="3" t="s">
        <v>92</v>
      </c>
      <c r="C18" s="90" t="s">
        <v>26</v>
      </c>
      <c r="D18" s="91"/>
    </row>
    <row r="19" spans="1:6" s="30" customFormat="1" ht="14.45" customHeight="1">
      <c r="A19" s="24">
        <v>15</v>
      </c>
      <c r="B19" s="25" t="s">
        <v>93</v>
      </c>
      <c r="C19" s="75" t="s">
        <v>279</v>
      </c>
      <c r="D19" s="76"/>
    </row>
    <row r="20" spans="1:6" s="2" customFormat="1" ht="14.25">
      <c r="A20" s="6">
        <v>16</v>
      </c>
      <c r="B20" s="3" t="s">
        <v>94</v>
      </c>
      <c r="C20" s="88">
        <v>0</v>
      </c>
      <c r="D20" s="89"/>
    </row>
    <row r="21" spans="1:6" s="30" customFormat="1" ht="90.6" customHeight="1">
      <c r="A21" s="24">
        <v>17</v>
      </c>
      <c r="B21" s="25" t="s">
        <v>7</v>
      </c>
      <c r="C21" s="75" t="s">
        <v>166</v>
      </c>
      <c r="D21" s="76"/>
      <c r="F21" s="63"/>
    </row>
    <row r="22" spans="1:6" s="2" customFormat="1" ht="14.25">
      <c r="A22" s="6">
        <v>18</v>
      </c>
      <c r="B22" s="3" t="s">
        <v>95</v>
      </c>
      <c r="C22" s="85">
        <v>13225395.6</v>
      </c>
      <c r="D22" s="78"/>
    </row>
    <row r="23" spans="1:6" s="2" customFormat="1" ht="14.25">
      <c r="A23" s="6">
        <v>19</v>
      </c>
      <c r="B23" s="3" t="s">
        <v>96</v>
      </c>
      <c r="C23" s="85">
        <v>2470612.6</v>
      </c>
      <c r="D23" s="78"/>
    </row>
    <row r="24" spans="1:6" s="2" customFormat="1" ht="14.25">
      <c r="A24" s="6">
        <v>20</v>
      </c>
      <c r="B24" s="3" t="s">
        <v>106</v>
      </c>
      <c r="C24" s="88">
        <v>0</v>
      </c>
      <c r="D24" s="89"/>
    </row>
    <row r="25" spans="1:6" s="2" customFormat="1" ht="14.25">
      <c r="A25" s="6">
        <v>21</v>
      </c>
      <c r="B25" s="7" t="s">
        <v>8</v>
      </c>
      <c r="C25" s="99" t="s">
        <v>186</v>
      </c>
      <c r="D25" s="100"/>
    </row>
    <row r="26" spans="1:6" s="2" customFormat="1" ht="14.25">
      <c r="A26" s="6">
        <v>22</v>
      </c>
      <c r="B26" s="3" t="s">
        <v>97</v>
      </c>
      <c r="C26" s="88">
        <v>62129859.859999999</v>
      </c>
      <c r="D26" s="89"/>
    </row>
    <row r="27" spans="1:6" s="2" customFormat="1" ht="14.25">
      <c r="A27" s="6">
        <v>23</v>
      </c>
      <c r="B27" s="3" t="s">
        <v>98</v>
      </c>
      <c r="C27" s="53">
        <v>16737686.380000001</v>
      </c>
      <c r="D27" s="54">
        <f>12769478.9+839042.65+741890.34+696552.6+642971.63+589390.66</f>
        <v>16279326.780000001</v>
      </c>
    </row>
    <row r="28" spans="1:6" s="2" customFormat="1" ht="14.25">
      <c r="A28" s="6">
        <v>24</v>
      </c>
      <c r="B28" s="3" t="s">
        <v>99</v>
      </c>
      <c r="C28" s="32"/>
      <c r="D28" s="33"/>
    </row>
    <row r="29" spans="1:6" s="2" customFormat="1" ht="15.6" customHeight="1">
      <c r="A29" s="6">
        <v>25</v>
      </c>
      <c r="B29" s="3" t="s">
        <v>100</v>
      </c>
      <c r="C29" s="81">
        <v>91887000</v>
      </c>
      <c r="D29" s="82"/>
    </row>
    <row r="30" spans="1:6" s="2" customFormat="1" ht="14.25">
      <c r="A30" s="6">
        <v>26</v>
      </c>
      <c r="B30" s="3" t="s">
        <v>105</v>
      </c>
      <c r="C30" s="32"/>
      <c r="D30" s="17">
        <v>0</v>
      </c>
    </row>
    <row r="31" spans="1:6" s="2" customFormat="1" ht="15.6" customHeight="1">
      <c r="A31" s="6">
        <v>27</v>
      </c>
      <c r="B31" s="3" t="s">
        <v>101</v>
      </c>
      <c r="C31" s="83">
        <f>C29-C26</f>
        <v>29757140.140000001</v>
      </c>
      <c r="D31" s="84"/>
    </row>
    <row r="32" spans="1:6" s="2" customFormat="1" ht="14.25">
      <c r="A32" s="6">
        <v>28</v>
      </c>
      <c r="B32" s="3" t="s">
        <v>102</v>
      </c>
      <c r="C32" s="32"/>
      <c r="D32" s="33"/>
    </row>
    <row r="33" spans="1:6" s="2" customFormat="1" ht="14.25">
      <c r="A33" s="6">
        <v>29</v>
      </c>
      <c r="B33" s="3" t="s">
        <v>103</v>
      </c>
      <c r="C33" s="32"/>
      <c r="D33" s="33"/>
    </row>
    <row r="34" spans="1:6" s="2" customFormat="1" ht="15.6" customHeight="1">
      <c r="A34" s="6">
        <v>30</v>
      </c>
      <c r="B34" s="3" t="s">
        <v>104</v>
      </c>
      <c r="C34" s="32" t="s">
        <v>21</v>
      </c>
      <c r="D34" s="5"/>
    </row>
    <row r="35" spans="1:6" s="2" customFormat="1" ht="14.25">
      <c r="A35" s="6">
        <v>31</v>
      </c>
      <c r="B35" s="4" t="s">
        <v>40</v>
      </c>
      <c r="C35" s="32"/>
      <c r="D35" s="33"/>
    </row>
    <row r="36" spans="1:6" s="2" customFormat="1" ht="14.25">
      <c r="A36" s="6">
        <v>32</v>
      </c>
      <c r="B36" s="4" t="s">
        <v>9</v>
      </c>
      <c r="C36" s="32"/>
      <c r="D36" s="33"/>
    </row>
    <row r="37" spans="1:6" s="2" customFormat="1" ht="31.9" customHeight="1">
      <c r="A37" s="6">
        <v>33</v>
      </c>
      <c r="B37" s="4" t="s">
        <v>10</v>
      </c>
      <c r="C37" s="73" t="s">
        <v>167</v>
      </c>
      <c r="D37" s="74"/>
    </row>
    <row r="38" spans="1:6" s="2" customFormat="1" ht="78.599999999999994" customHeight="1">
      <c r="A38" s="6"/>
      <c r="B38" s="4"/>
      <c r="C38" s="73" t="s">
        <v>146</v>
      </c>
      <c r="D38" s="74"/>
    </row>
    <row r="39" spans="1:6" s="40" customFormat="1" ht="62.45" customHeight="1">
      <c r="A39" s="24">
        <v>34</v>
      </c>
      <c r="B39" s="39" t="s">
        <v>74</v>
      </c>
      <c r="C39" s="75" t="s">
        <v>133</v>
      </c>
      <c r="D39" s="76"/>
    </row>
    <row r="40" spans="1:6" ht="15.75">
      <c r="A40" s="18" t="s">
        <v>15</v>
      </c>
      <c r="E40" s="19"/>
      <c r="F40" s="19"/>
    </row>
    <row r="41" spans="1:6">
      <c r="A41" s="19"/>
      <c r="B41" s="19" t="s">
        <v>278</v>
      </c>
      <c r="C41" s="19"/>
      <c r="D41" s="19"/>
      <c r="E41" s="19"/>
      <c r="F41" s="19"/>
    </row>
    <row r="42" spans="1:6">
      <c r="B42" s="19" t="s">
        <v>46</v>
      </c>
      <c r="C42" s="19"/>
      <c r="D42" s="19"/>
      <c r="E42" s="19"/>
      <c r="F42" s="19"/>
    </row>
    <row r="43" spans="1:6">
      <c r="B43" s="43"/>
      <c r="C43" s="19"/>
      <c r="D43" s="19"/>
      <c r="E43" s="19"/>
      <c r="F43" s="19"/>
    </row>
    <row r="44" spans="1:6">
      <c r="A44" s="20"/>
      <c r="B44" s="19"/>
      <c r="C44" s="22"/>
      <c r="D44" s="21"/>
    </row>
    <row r="46" spans="1:6">
      <c r="B46" s="2" t="s">
        <v>12</v>
      </c>
    </row>
    <row r="47" spans="1:6">
      <c r="B47" s="2"/>
    </row>
    <row r="48" spans="1:6">
      <c r="B48" s="2"/>
    </row>
    <row r="49" spans="2:4">
      <c r="B49" s="2"/>
    </row>
    <row r="50" spans="2:4">
      <c r="B50" s="2"/>
    </row>
    <row r="51" spans="2:4" ht="15.75">
      <c r="B51" s="11" t="s">
        <v>13</v>
      </c>
    </row>
    <row r="52" spans="2:4">
      <c r="B52" s="10" t="s">
        <v>14</v>
      </c>
    </row>
    <row r="53" spans="2:4">
      <c r="B53" s="2"/>
    </row>
    <row r="54" spans="2:4" s="2" customFormat="1">
      <c r="D54" s="1"/>
    </row>
    <row r="55" spans="2:4" s="2" customFormat="1">
      <c r="B55" s="9"/>
      <c r="D55" s="1"/>
    </row>
    <row r="56" spans="2:4" s="2" customFormat="1">
      <c r="B56" s="9"/>
      <c r="D56" s="1"/>
    </row>
    <row r="57" spans="2:4" s="2" customFormat="1">
      <c r="D57" s="1"/>
    </row>
    <row r="58" spans="2:4" s="2" customFormat="1">
      <c r="D58" s="1"/>
    </row>
    <row r="59" spans="2:4" s="2" customFormat="1">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sheetPr>
    <tabColor theme="9"/>
  </sheetPr>
  <dimension ref="A1:F55"/>
  <sheetViews>
    <sheetView showGridLines="0" topLeftCell="A40" workbookViewId="0">
      <selection activeCell="C49" sqref="C49"/>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6" spans="1:4" ht="45">
      <c r="A6" s="29" t="s">
        <v>81</v>
      </c>
      <c r="B6" s="8" t="s">
        <v>1</v>
      </c>
      <c r="C6" s="97" t="s">
        <v>58</v>
      </c>
      <c r="D6" s="98"/>
    </row>
    <row r="7" spans="1:4" s="2" customFormat="1" ht="14.25">
      <c r="A7" s="6">
        <v>1</v>
      </c>
      <c r="B7" s="3" t="s">
        <v>80</v>
      </c>
      <c r="C7" s="45" t="s">
        <v>83</v>
      </c>
      <c r="D7" s="46"/>
    </row>
    <row r="8" spans="1:4" s="2" customFormat="1" ht="14.25">
      <c r="A8" s="6">
        <v>2</v>
      </c>
      <c r="B8" s="3" t="s">
        <v>84</v>
      </c>
      <c r="C8" s="69" t="s">
        <v>275</v>
      </c>
      <c r="D8" s="71"/>
    </row>
    <row r="9" spans="1:4" s="2" customFormat="1" ht="14.25">
      <c r="A9" s="6">
        <v>3</v>
      </c>
      <c r="B9" s="3" t="s">
        <v>85</v>
      </c>
      <c r="C9" s="32" t="s">
        <v>86</v>
      </c>
      <c r="D9" s="33"/>
    </row>
    <row r="10" spans="1:4" s="2" customFormat="1" ht="14.25">
      <c r="A10" s="6">
        <v>4</v>
      </c>
      <c r="B10" s="3" t="s">
        <v>87</v>
      </c>
      <c r="C10" s="32" t="s">
        <v>152</v>
      </c>
      <c r="D10" s="33"/>
    </row>
    <row r="11" spans="1:4" s="2" customFormat="1" ht="14.25">
      <c r="A11" s="6">
        <v>5</v>
      </c>
      <c r="B11" s="3" t="s">
        <v>88</v>
      </c>
      <c r="C11" s="90" t="s">
        <v>153</v>
      </c>
      <c r="D11" s="91"/>
    </row>
    <row r="12" spans="1:4" s="2" customFormat="1" ht="14.25">
      <c r="A12" s="6">
        <v>6</v>
      </c>
      <c r="B12" s="3" t="s">
        <v>2</v>
      </c>
      <c r="C12" s="90" t="s">
        <v>57</v>
      </c>
      <c r="D12" s="91"/>
    </row>
    <row r="13" spans="1:4" s="2" customFormat="1" ht="14.25">
      <c r="A13" s="6">
        <v>7</v>
      </c>
      <c r="B13" s="3" t="s">
        <v>3</v>
      </c>
      <c r="C13" s="90" t="s">
        <v>56</v>
      </c>
      <c r="D13" s="91"/>
    </row>
    <row r="14" spans="1:4" s="2" customFormat="1" ht="14.25">
      <c r="A14" s="6">
        <v>8</v>
      </c>
      <c r="B14" s="3" t="s">
        <v>4</v>
      </c>
      <c r="C14" s="35" t="s">
        <v>150</v>
      </c>
      <c r="D14" s="33"/>
    </row>
    <row r="15" spans="1:4" s="2" customFormat="1" ht="14.25">
      <c r="A15" s="6">
        <v>9</v>
      </c>
      <c r="B15" s="3" t="s">
        <v>89</v>
      </c>
      <c r="C15" s="92" t="s">
        <v>220</v>
      </c>
      <c r="D15" s="93"/>
    </row>
    <row r="16" spans="1:4" s="2" customFormat="1" ht="14.25">
      <c r="A16" s="6">
        <v>10</v>
      </c>
      <c r="B16" s="3" t="s">
        <v>5</v>
      </c>
      <c r="C16" s="101" t="s">
        <v>161</v>
      </c>
      <c r="D16" s="102"/>
    </row>
    <row r="17" spans="1:4" s="2" customFormat="1" ht="14.25">
      <c r="A17" s="6">
        <v>11</v>
      </c>
      <c r="B17" s="3" t="s">
        <v>90</v>
      </c>
      <c r="C17" s="32" t="s">
        <v>107</v>
      </c>
      <c r="D17" s="33"/>
    </row>
    <row r="18" spans="1:4" s="30" customFormat="1" ht="44.45" customHeight="1">
      <c r="A18" s="24">
        <v>12</v>
      </c>
      <c r="B18" s="25" t="s">
        <v>6</v>
      </c>
      <c r="C18" s="75" t="s">
        <v>162</v>
      </c>
      <c r="D18" s="76"/>
    </row>
    <row r="19" spans="1:4" s="2" customFormat="1" ht="58.15" customHeight="1">
      <c r="A19" s="6">
        <v>13</v>
      </c>
      <c r="B19" s="3" t="s">
        <v>91</v>
      </c>
      <c r="C19" s="73" t="s">
        <v>206</v>
      </c>
      <c r="D19" s="74"/>
    </row>
    <row r="20" spans="1:4" s="2" customFormat="1" ht="14.25">
      <c r="A20" s="6">
        <v>14</v>
      </c>
      <c r="B20" s="3" t="s">
        <v>92</v>
      </c>
      <c r="C20" s="90" t="s">
        <v>26</v>
      </c>
      <c r="D20" s="91"/>
    </row>
    <row r="21" spans="1:4" s="30" customFormat="1" ht="33.6" customHeight="1">
      <c r="A21" s="24">
        <v>15</v>
      </c>
      <c r="B21" s="25" t="s">
        <v>93</v>
      </c>
      <c r="C21" s="75" t="s">
        <v>279</v>
      </c>
      <c r="D21" s="76"/>
    </row>
    <row r="22" spans="1:4" s="2" customFormat="1" ht="14.25">
      <c r="A22" s="6">
        <v>16</v>
      </c>
      <c r="B22" s="3" t="s">
        <v>94</v>
      </c>
      <c r="C22" s="103">
        <v>0</v>
      </c>
      <c r="D22" s="104"/>
    </row>
    <row r="23" spans="1:4" s="30" customFormat="1" ht="90.6" customHeight="1">
      <c r="A23" s="24">
        <v>17</v>
      </c>
      <c r="B23" s="25" t="s">
        <v>7</v>
      </c>
      <c r="C23" s="75" t="s">
        <v>163</v>
      </c>
      <c r="D23" s="76"/>
    </row>
    <row r="24" spans="1:4" s="2" customFormat="1" ht="14.25">
      <c r="A24" s="6">
        <v>18</v>
      </c>
      <c r="B24" s="3" t="s">
        <v>95</v>
      </c>
      <c r="C24" s="85">
        <v>5278571.4400000004</v>
      </c>
      <c r="D24" s="78"/>
    </row>
    <row r="25" spans="1:4" s="2" customFormat="1" ht="14.25">
      <c r="A25" s="6">
        <v>19</v>
      </c>
      <c r="B25" s="3" t="s">
        <v>96</v>
      </c>
      <c r="C25" s="85">
        <v>817112.01</v>
      </c>
      <c r="D25" s="78"/>
    </row>
    <row r="26" spans="1:4" s="2" customFormat="1" ht="14.25">
      <c r="A26" s="6">
        <v>20</v>
      </c>
      <c r="B26" s="3" t="s">
        <v>106</v>
      </c>
      <c r="C26" s="32"/>
      <c r="D26" s="33"/>
    </row>
    <row r="27" spans="1:4" s="2" customFormat="1" ht="14.25">
      <c r="A27" s="6">
        <v>21</v>
      </c>
      <c r="B27" s="7" t="s">
        <v>8</v>
      </c>
      <c r="C27" s="99" t="s">
        <v>164</v>
      </c>
      <c r="D27" s="100"/>
    </row>
    <row r="28" spans="1:4" s="2" customFormat="1" ht="14.25">
      <c r="A28" s="6">
        <v>22</v>
      </c>
      <c r="B28" s="3" t="s">
        <v>97</v>
      </c>
      <c r="C28" s="88">
        <v>27712500.059999999</v>
      </c>
      <c r="D28" s="89"/>
    </row>
    <row r="29" spans="1:4" s="2" customFormat="1" ht="14.25">
      <c r="A29" s="6">
        <v>23</v>
      </c>
      <c r="B29" s="3" t="s">
        <v>98</v>
      </c>
      <c r="C29" s="88">
        <v>7332860.6900000004</v>
      </c>
      <c r="D29" s="89"/>
    </row>
    <row r="30" spans="1:4" s="2" customFormat="1" ht="14.25">
      <c r="A30" s="6">
        <v>24</v>
      </c>
      <c r="B30" s="3" t="s">
        <v>99</v>
      </c>
      <c r="C30" s="32"/>
      <c r="D30" s="33"/>
    </row>
    <row r="31" spans="1:4" s="2" customFormat="1" ht="15.6" customHeight="1">
      <c r="A31" s="6">
        <v>25</v>
      </c>
      <c r="B31" s="3" t="s">
        <v>100</v>
      </c>
      <c r="C31" s="105">
        <v>36950000</v>
      </c>
      <c r="D31" s="106"/>
    </row>
    <row r="32" spans="1:4" s="2" customFormat="1" ht="14.25">
      <c r="A32" s="6">
        <v>26</v>
      </c>
      <c r="B32" s="3" t="s">
        <v>105</v>
      </c>
      <c r="C32" s="32"/>
      <c r="D32" s="17">
        <v>0</v>
      </c>
    </row>
    <row r="33" spans="1:6" s="2" customFormat="1" ht="15.6" customHeight="1">
      <c r="A33" s="6">
        <v>27</v>
      </c>
      <c r="B33" s="3" t="s">
        <v>101</v>
      </c>
      <c r="C33" s="83">
        <f>C31-C28</f>
        <v>9237499.9400000013</v>
      </c>
      <c r="D33" s="84"/>
    </row>
    <row r="34" spans="1:6" s="2" customFormat="1" ht="14.25">
      <c r="A34" s="6">
        <v>28</v>
      </c>
      <c r="B34" s="3" t="s">
        <v>102</v>
      </c>
      <c r="C34" s="32"/>
      <c r="D34" s="33"/>
    </row>
    <row r="35" spans="1:6" s="2" customFormat="1" ht="14.25">
      <c r="A35" s="6">
        <v>29</v>
      </c>
      <c r="B35" s="3" t="s">
        <v>103</v>
      </c>
      <c r="C35" s="32"/>
      <c r="D35" s="33"/>
    </row>
    <row r="36" spans="1:6" s="2" customFormat="1" ht="15.6" customHeight="1">
      <c r="A36" s="6">
        <v>30</v>
      </c>
      <c r="B36" s="3" t="s">
        <v>104</v>
      </c>
      <c r="C36" s="32" t="s">
        <v>21</v>
      </c>
      <c r="D36" s="5"/>
    </row>
    <row r="37" spans="1:6" s="2" customFormat="1" ht="14.25">
      <c r="A37" s="6">
        <v>31</v>
      </c>
      <c r="B37" s="4" t="s">
        <v>40</v>
      </c>
      <c r="C37" s="32"/>
      <c r="D37" s="33"/>
    </row>
    <row r="38" spans="1:6" s="2" customFormat="1" ht="14.25">
      <c r="A38" s="6">
        <v>32</v>
      </c>
      <c r="B38" s="4" t="s">
        <v>9</v>
      </c>
      <c r="C38" s="32"/>
      <c r="D38" s="33"/>
    </row>
    <row r="39" spans="1:6" s="2" customFormat="1" ht="31.9" customHeight="1">
      <c r="A39" s="6">
        <v>33</v>
      </c>
      <c r="B39" s="4" t="s">
        <v>10</v>
      </c>
      <c r="C39" s="73" t="s">
        <v>167</v>
      </c>
      <c r="D39" s="74"/>
    </row>
    <row r="40" spans="1:6" s="2" customFormat="1" ht="78.599999999999994" customHeight="1">
      <c r="A40" s="6"/>
      <c r="B40" s="4"/>
      <c r="C40" s="73" t="s">
        <v>146</v>
      </c>
      <c r="D40" s="74"/>
    </row>
    <row r="41" spans="1:6" s="40" customFormat="1" ht="62.45" customHeight="1">
      <c r="A41" s="24">
        <v>34</v>
      </c>
      <c r="B41" s="39" t="s">
        <v>74</v>
      </c>
      <c r="C41" s="75" t="s">
        <v>133</v>
      </c>
      <c r="D41" s="76"/>
    </row>
    <row r="42" spans="1:6" ht="15.75">
      <c r="A42" s="18" t="s">
        <v>15</v>
      </c>
      <c r="E42" s="19"/>
      <c r="F42" s="19"/>
    </row>
    <row r="43" spans="1:6">
      <c r="A43" s="19"/>
      <c r="B43" s="19" t="s">
        <v>278</v>
      </c>
      <c r="C43" s="19"/>
      <c r="D43" s="19"/>
      <c r="E43" s="19"/>
      <c r="F43" s="19"/>
    </row>
    <row r="44" spans="1:6">
      <c r="B44" s="19" t="s">
        <v>46</v>
      </c>
      <c r="C44" s="19"/>
      <c r="D44" s="19"/>
      <c r="E44" s="19"/>
      <c r="F44" s="19"/>
    </row>
    <row r="45" spans="1:6">
      <c r="B45" s="43"/>
      <c r="C45" s="19"/>
      <c r="D45" s="19"/>
      <c r="E45" s="19"/>
      <c r="F45" s="19"/>
    </row>
    <row r="46" spans="1:6">
      <c r="A46" s="20"/>
      <c r="B46" s="19"/>
      <c r="C46" s="22"/>
      <c r="D46" s="21"/>
    </row>
    <row r="48" spans="1:6">
      <c r="B48" s="2" t="s">
        <v>12</v>
      </c>
    </row>
    <row r="49" spans="2:4">
      <c r="B49" s="2"/>
    </row>
    <row r="50" spans="2:4">
      <c r="B50" s="2"/>
    </row>
    <row r="51" spans="2:4" ht="15.75">
      <c r="B51" s="11" t="s">
        <v>13</v>
      </c>
    </row>
    <row r="52" spans="2:4">
      <c r="B52" s="10" t="s">
        <v>14</v>
      </c>
    </row>
    <row r="53" spans="2:4" s="2" customFormat="1">
      <c r="D53" s="1"/>
    </row>
    <row r="54" spans="2:4" s="2" customFormat="1">
      <c r="D54" s="1"/>
    </row>
    <row r="55" spans="2:4" s="2" customFormat="1">
      <c r="D55" s="1"/>
    </row>
  </sheetData>
  <mergeCells count="25">
    <mergeCell ref="C41:D41"/>
    <mergeCell ref="C22:D22"/>
    <mergeCell ref="C23:D23"/>
    <mergeCell ref="C24:D24"/>
    <mergeCell ref="C25:D25"/>
    <mergeCell ref="C27:D27"/>
    <mergeCell ref="C28:D28"/>
    <mergeCell ref="C29:D29"/>
    <mergeCell ref="C31:D31"/>
    <mergeCell ref="C33:D33"/>
    <mergeCell ref="C39:D39"/>
    <mergeCell ref="C40:D40"/>
    <mergeCell ref="C21:D21"/>
    <mergeCell ref="A1:D1"/>
    <mergeCell ref="A2:D2"/>
    <mergeCell ref="A3:D3"/>
    <mergeCell ref="C6:D6"/>
    <mergeCell ref="C11:D11"/>
    <mergeCell ref="C12:D12"/>
    <mergeCell ref="C19:D19"/>
    <mergeCell ref="C13:D13"/>
    <mergeCell ref="C15:D15"/>
    <mergeCell ref="C16:D16"/>
    <mergeCell ref="C18:D18"/>
    <mergeCell ref="C20:D20"/>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sheetPr>
    <tabColor theme="9"/>
  </sheetPr>
  <dimension ref="A1:F60"/>
  <sheetViews>
    <sheetView showGridLines="0" topLeftCell="A31" zoomScaleNormal="100" workbookViewId="0">
      <selection activeCell="C46" sqref="C46"/>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65</v>
      </c>
      <c r="D5" s="98"/>
    </row>
    <row r="6" spans="1:4" s="2" customFormat="1" ht="14.25">
      <c r="A6" s="6">
        <v>1</v>
      </c>
      <c r="B6" s="3" t="s">
        <v>80</v>
      </c>
      <c r="C6" s="45" t="s">
        <v>83</v>
      </c>
      <c r="D6" s="46"/>
    </row>
    <row r="7" spans="1:4" s="2" customFormat="1" ht="14.25">
      <c r="A7" s="6">
        <v>2</v>
      </c>
      <c r="B7" s="3" t="s">
        <v>84</v>
      </c>
      <c r="C7" s="69" t="s">
        <v>275</v>
      </c>
      <c r="D7" s="71"/>
    </row>
    <row r="8" spans="1:4" s="2" customFormat="1" ht="14.25">
      <c r="A8" s="6">
        <v>3</v>
      </c>
      <c r="B8" s="3" t="s">
        <v>85</v>
      </c>
      <c r="C8" s="32" t="s">
        <v>86</v>
      </c>
      <c r="D8" s="33"/>
    </row>
    <row r="9" spans="1:4" s="2" customFormat="1" ht="14.25">
      <c r="A9" s="6">
        <v>4</v>
      </c>
      <c r="B9" s="3" t="s">
        <v>87</v>
      </c>
      <c r="C9" s="32" t="s">
        <v>152</v>
      </c>
      <c r="D9" s="33"/>
    </row>
    <row r="10" spans="1:4" s="2" customFormat="1" ht="14.25">
      <c r="A10" s="6">
        <v>5</v>
      </c>
      <c r="B10" s="3" t="s">
        <v>88</v>
      </c>
      <c r="C10" s="90" t="s">
        <v>153</v>
      </c>
      <c r="D10" s="91"/>
    </row>
    <row r="11" spans="1:4" s="2" customFormat="1" ht="14.25">
      <c r="A11" s="6">
        <v>6</v>
      </c>
      <c r="B11" s="3" t="s">
        <v>2</v>
      </c>
      <c r="C11" s="90" t="s">
        <v>57</v>
      </c>
      <c r="D11" s="91"/>
    </row>
    <row r="12" spans="1:4" s="2" customFormat="1" ht="14.25">
      <c r="A12" s="6">
        <v>7</v>
      </c>
      <c r="B12" s="3" t="s">
        <v>3</v>
      </c>
      <c r="C12" s="90" t="s">
        <v>56</v>
      </c>
      <c r="D12" s="91"/>
    </row>
    <row r="13" spans="1:4" s="2" customFormat="1" ht="14.25">
      <c r="A13" s="6">
        <v>8</v>
      </c>
      <c r="B13" s="3" t="s">
        <v>4</v>
      </c>
      <c r="C13" s="35" t="s">
        <v>150</v>
      </c>
      <c r="D13" s="33"/>
    </row>
    <row r="14" spans="1:4" s="2" customFormat="1" ht="14.25">
      <c r="A14" s="6">
        <v>9</v>
      </c>
      <c r="B14" s="3" t="s">
        <v>89</v>
      </c>
      <c r="C14" s="92" t="s">
        <v>219</v>
      </c>
      <c r="D14" s="93"/>
    </row>
    <row r="15" spans="1:4" s="2" customFormat="1" ht="14.25">
      <c r="A15" s="6">
        <v>10</v>
      </c>
      <c r="B15" s="3" t="s">
        <v>5</v>
      </c>
      <c r="C15" s="101" t="s">
        <v>68</v>
      </c>
      <c r="D15" s="102"/>
    </row>
    <row r="16" spans="1:4" s="2" customFormat="1" ht="14.25">
      <c r="A16" s="6">
        <v>11</v>
      </c>
      <c r="B16" s="3" t="s">
        <v>90</v>
      </c>
      <c r="C16" s="32" t="s">
        <v>107</v>
      </c>
      <c r="D16" s="33"/>
    </row>
    <row r="17" spans="1:4" s="30" customFormat="1" ht="44.45" customHeight="1">
      <c r="A17" s="24">
        <v>12</v>
      </c>
      <c r="B17" s="25" t="s">
        <v>6</v>
      </c>
      <c r="C17" s="75" t="s">
        <v>160</v>
      </c>
      <c r="D17" s="76"/>
    </row>
    <row r="18" spans="1:4" s="2" customFormat="1" ht="62.45" customHeight="1">
      <c r="A18" s="6">
        <v>13</v>
      </c>
      <c r="B18" s="3" t="s">
        <v>91</v>
      </c>
      <c r="C18" s="73" t="s">
        <v>206</v>
      </c>
      <c r="D18" s="74"/>
    </row>
    <row r="19" spans="1:4" s="2" customFormat="1" ht="14.25">
      <c r="A19" s="6">
        <v>14</v>
      </c>
      <c r="B19" s="3" t="s">
        <v>92</v>
      </c>
      <c r="C19" s="90" t="s">
        <v>19</v>
      </c>
      <c r="D19" s="91"/>
    </row>
    <row r="20" spans="1:4" s="30" customFormat="1" ht="40.15" customHeight="1">
      <c r="A20" s="24">
        <v>15</v>
      </c>
      <c r="B20" s="25" t="s">
        <v>93</v>
      </c>
      <c r="C20" s="75" t="s">
        <v>279</v>
      </c>
      <c r="D20" s="76"/>
    </row>
    <row r="21" spans="1:4" s="2" customFormat="1" ht="14.25">
      <c r="A21" s="6">
        <v>16</v>
      </c>
      <c r="B21" s="3" t="s">
        <v>94</v>
      </c>
      <c r="C21" s="107">
        <v>0</v>
      </c>
      <c r="D21" s="108"/>
    </row>
    <row r="22" spans="1:4" s="30" customFormat="1" ht="90.6" customHeight="1">
      <c r="A22" s="24">
        <v>17</v>
      </c>
      <c r="B22" s="25" t="s">
        <v>7</v>
      </c>
      <c r="C22" s="75" t="s">
        <v>121</v>
      </c>
      <c r="D22" s="76"/>
    </row>
    <row r="23" spans="1:4" s="2" customFormat="1" ht="14.25">
      <c r="A23" s="6">
        <v>18</v>
      </c>
      <c r="B23" s="3" t="s">
        <v>95</v>
      </c>
      <c r="C23" s="85">
        <v>10128320</v>
      </c>
      <c r="D23" s="78"/>
    </row>
    <row r="24" spans="1:4" s="2" customFormat="1" ht="14.25">
      <c r="A24" s="6">
        <v>19</v>
      </c>
      <c r="B24" s="3" t="s">
        <v>96</v>
      </c>
      <c r="C24" s="85">
        <v>577626.41</v>
      </c>
      <c r="D24" s="78"/>
    </row>
    <row r="25" spans="1:4" s="2" customFormat="1" ht="14.25">
      <c r="A25" s="6">
        <v>20</v>
      </c>
      <c r="B25" s="3" t="s">
        <v>106</v>
      </c>
      <c r="C25" s="32"/>
      <c r="D25" s="33"/>
    </row>
    <row r="26" spans="1:4" s="2" customFormat="1" ht="14.25">
      <c r="A26" s="6">
        <v>21</v>
      </c>
      <c r="B26" s="7" t="s">
        <v>8</v>
      </c>
      <c r="C26" s="99" t="s">
        <v>187</v>
      </c>
      <c r="D26" s="100"/>
    </row>
    <row r="27" spans="1:4" s="2" customFormat="1" ht="14.25">
      <c r="A27" s="6">
        <v>22</v>
      </c>
      <c r="B27" s="3" t="s">
        <v>97</v>
      </c>
      <c r="C27" s="88">
        <v>48109520</v>
      </c>
      <c r="D27" s="89"/>
    </row>
    <row r="28" spans="1:4" s="2" customFormat="1" ht="14.25">
      <c r="A28" s="6">
        <v>23</v>
      </c>
      <c r="B28" s="3" t="s">
        <v>98</v>
      </c>
      <c r="C28" s="88">
        <v>7125257.96</v>
      </c>
      <c r="D28" s="89"/>
    </row>
    <row r="29" spans="1:4" s="2" customFormat="1" ht="14.25">
      <c r="A29" s="6">
        <v>24</v>
      </c>
      <c r="B29" s="3" t="s">
        <v>99</v>
      </c>
      <c r="C29" s="32"/>
      <c r="D29" s="33"/>
    </row>
    <row r="30" spans="1:4" s="2" customFormat="1" ht="15.6" customHeight="1">
      <c r="A30" s="6">
        <v>25</v>
      </c>
      <c r="B30" s="3" t="s">
        <v>100</v>
      </c>
      <c r="C30" s="81">
        <v>50641600</v>
      </c>
      <c r="D30" s="82"/>
    </row>
    <row r="31" spans="1:4" s="2" customFormat="1" ht="14.25">
      <c r="A31" s="6">
        <v>26</v>
      </c>
      <c r="B31" s="3" t="s">
        <v>105</v>
      </c>
      <c r="C31" s="32"/>
      <c r="D31" s="17">
        <v>0</v>
      </c>
    </row>
    <row r="32" spans="1:4" s="2" customFormat="1" ht="15.6" customHeight="1">
      <c r="A32" s="6">
        <v>27</v>
      </c>
      <c r="B32" s="3" t="s">
        <v>101</v>
      </c>
      <c r="C32" s="83">
        <f>C30-C27</f>
        <v>2532080</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167</v>
      </c>
      <c r="D38" s="74"/>
    </row>
    <row r="39" spans="1:6" s="2" customFormat="1" ht="78.599999999999994" customHeight="1">
      <c r="A39" s="6"/>
      <c r="B39" s="4"/>
      <c r="C39" s="73" t="s">
        <v>146</v>
      </c>
      <c r="D39" s="74"/>
    </row>
    <row r="40" spans="1:6" s="40" customFormat="1" ht="62.45"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43"/>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0000" scale="77" orientation="portrait" r:id="rId1"/>
  <headerFooter>
    <oddHeader>&amp;RAnnex "A"</oddHeader>
  </headerFooter>
  <rowBreaks count="1" manualBreakCount="1">
    <brk id="53" max="3" man="1"/>
  </rowBreaks>
</worksheet>
</file>

<file path=xl/worksheets/sheet13.xml><?xml version="1.0" encoding="utf-8"?>
<worksheet xmlns="http://schemas.openxmlformats.org/spreadsheetml/2006/main" xmlns:r="http://schemas.openxmlformats.org/officeDocument/2006/relationships">
  <sheetPr>
    <tabColor theme="9"/>
  </sheetPr>
  <dimension ref="A1:F60"/>
  <sheetViews>
    <sheetView showGridLines="0" zoomScaleNormal="100" workbookViewId="0">
      <selection activeCell="G21" sqref="G21"/>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64</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152</v>
      </c>
      <c r="D8" s="33"/>
    </row>
    <row r="9" spans="1:4" s="2" customFormat="1" ht="14.25">
      <c r="A9" s="6">
        <v>5</v>
      </c>
      <c r="B9" s="3" t="s">
        <v>88</v>
      </c>
      <c r="C9" s="90" t="s">
        <v>153</v>
      </c>
      <c r="D9" s="91"/>
    </row>
    <row r="10" spans="1:4" s="2" customFormat="1" ht="14.25">
      <c r="A10" s="6">
        <v>6</v>
      </c>
      <c r="B10" s="3" t="s">
        <v>2</v>
      </c>
      <c r="C10" s="90" t="s">
        <v>57</v>
      </c>
      <c r="D10" s="91"/>
    </row>
    <row r="11" spans="1:4" s="2" customFormat="1" ht="14.25">
      <c r="A11" s="6">
        <v>7</v>
      </c>
      <c r="B11" s="3" t="s">
        <v>3</v>
      </c>
      <c r="C11" s="90" t="s">
        <v>56</v>
      </c>
      <c r="D11" s="91"/>
    </row>
    <row r="12" spans="1:4" s="2" customFormat="1" ht="14.25">
      <c r="A12" s="6">
        <v>8</v>
      </c>
      <c r="B12" s="3" t="s">
        <v>4</v>
      </c>
      <c r="C12" s="35" t="s">
        <v>150</v>
      </c>
      <c r="D12" s="33"/>
    </row>
    <row r="13" spans="1:4" s="2" customFormat="1" ht="14.25">
      <c r="A13" s="6">
        <v>9</v>
      </c>
      <c r="B13" s="3" t="s">
        <v>89</v>
      </c>
      <c r="C13" s="92" t="s">
        <v>218</v>
      </c>
      <c r="D13" s="93"/>
    </row>
    <row r="14" spans="1:4" s="2" customFormat="1" ht="14.25">
      <c r="A14" s="6">
        <v>10</v>
      </c>
      <c r="B14" s="3" t="s">
        <v>5</v>
      </c>
      <c r="C14" s="101" t="s">
        <v>66</v>
      </c>
      <c r="D14" s="102"/>
    </row>
    <row r="15" spans="1:4" s="2" customFormat="1" ht="14.25">
      <c r="A15" s="6">
        <v>11</v>
      </c>
      <c r="B15" s="3" t="s">
        <v>90</v>
      </c>
      <c r="C15" s="32" t="s">
        <v>107</v>
      </c>
      <c r="D15" s="33"/>
    </row>
    <row r="16" spans="1:4" s="30" customFormat="1" ht="44.45" customHeight="1">
      <c r="A16" s="24">
        <v>12</v>
      </c>
      <c r="B16" s="25" t="s">
        <v>6</v>
      </c>
      <c r="C16" s="75" t="s">
        <v>159</v>
      </c>
      <c r="D16" s="76"/>
    </row>
    <row r="17" spans="1:4" s="2" customFormat="1" ht="57.6" customHeight="1">
      <c r="A17" s="6">
        <v>13</v>
      </c>
      <c r="B17" s="3" t="s">
        <v>91</v>
      </c>
      <c r="C17" s="73" t="s">
        <v>206</v>
      </c>
      <c r="D17" s="74"/>
    </row>
    <row r="18" spans="1:4" s="2" customFormat="1" ht="14.45" customHeight="1">
      <c r="A18" s="6">
        <v>14</v>
      </c>
      <c r="B18" s="3" t="s">
        <v>92</v>
      </c>
      <c r="C18" s="90" t="s">
        <v>131</v>
      </c>
      <c r="D18" s="91"/>
    </row>
    <row r="19" spans="1:4" s="30" customFormat="1" ht="41.45"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10611449.720000001</v>
      </c>
      <c r="D22" s="78"/>
    </row>
    <row r="23" spans="1:4" s="2" customFormat="1" ht="14.25">
      <c r="A23" s="6">
        <v>19</v>
      </c>
      <c r="B23" s="3" t="s">
        <v>96</v>
      </c>
      <c r="C23" s="85">
        <v>4085553.5</v>
      </c>
      <c r="D23" s="78"/>
    </row>
    <row r="24" spans="1:4" s="2" customFormat="1" ht="14.25">
      <c r="A24" s="6">
        <v>20</v>
      </c>
      <c r="B24" s="3" t="s">
        <v>106</v>
      </c>
      <c r="C24" s="32"/>
      <c r="D24" s="33"/>
    </row>
    <row r="25" spans="1:4" s="2" customFormat="1" ht="14.25">
      <c r="A25" s="6">
        <v>21</v>
      </c>
      <c r="B25" s="7" t="s">
        <v>8</v>
      </c>
      <c r="C25" s="77" t="s">
        <v>194</v>
      </c>
      <c r="D25" s="78"/>
    </row>
    <row r="26" spans="1:4" s="2" customFormat="1" ht="14.25">
      <c r="A26" s="6"/>
      <c r="B26" s="7"/>
      <c r="C26" s="77" t="s">
        <v>195</v>
      </c>
      <c r="D26" s="78"/>
    </row>
    <row r="27" spans="1:4" s="2" customFormat="1" ht="14.25">
      <c r="A27" s="6">
        <v>22</v>
      </c>
      <c r="B27" s="3" t="s">
        <v>97</v>
      </c>
      <c r="C27" s="88">
        <v>39635313.210000001</v>
      </c>
      <c r="D27" s="89"/>
    </row>
    <row r="28" spans="1:4" s="2" customFormat="1" ht="14.25">
      <c r="A28" s="6">
        <v>23</v>
      </c>
      <c r="B28" s="3" t="s">
        <v>98</v>
      </c>
      <c r="C28" s="88">
        <v>19862592.32</v>
      </c>
      <c r="D28" s="89"/>
    </row>
    <row r="29" spans="1:4" s="2" customFormat="1" ht="14.25">
      <c r="A29" s="6">
        <v>24</v>
      </c>
      <c r="B29" s="3" t="s">
        <v>99</v>
      </c>
      <c r="C29" s="32"/>
      <c r="D29" s="33"/>
    </row>
    <row r="30" spans="1:4" s="2" customFormat="1" ht="15.6" customHeight="1">
      <c r="A30" s="6">
        <v>25</v>
      </c>
      <c r="B30" s="3" t="s">
        <v>100</v>
      </c>
      <c r="C30" s="81">
        <v>95345424.099999979</v>
      </c>
      <c r="D30" s="82"/>
    </row>
    <row r="31" spans="1:4" s="2" customFormat="1" ht="14.25">
      <c r="A31" s="6">
        <v>26</v>
      </c>
      <c r="B31" s="3" t="s">
        <v>105</v>
      </c>
      <c r="C31" s="32"/>
      <c r="D31" s="17">
        <v>0</v>
      </c>
    </row>
    <row r="32" spans="1:4" s="2" customFormat="1" ht="15.6" customHeight="1">
      <c r="A32" s="6">
        <v>27</v>
      </c>
      <c r="B32" s="3" t="s">
        <v>101</v>
      </c>
      <c r="C32" s="83">
        <f>C30-C27</f>
        <v>55710110.889999978</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167</v>
      </c>
      <c r="D38" s="74"/>
    </row>
    <row r="39" spans="1:6" s="2" customFormat="1" ht="78.599999999999994" customHeight="1">
      <c r="A39" s="6"/>
      <c r="B39" s="4"/>
      <c r="C39" s="73" t="s">
        <v>146</v>
      </c>
      <c r="D39" s="74"/>
    </row>
    <row r="40" spans="1:6" s="40" customFormat="1" ht="62.45"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43"/>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rowBreaks count="1" manualBreakCount="1">
    <brk id="55" max="3" man="1"/>
  </rowBreaks>
</worksheet>
</file>

<file path=xl/worksheets/sheet14.xml><?xml version="1.0" encoding="utf-8"?>
<worksheet xmlns="http://schemas.openxmlformats.org/spreadsheetml/2006/main" xmlns:r="http://schemas.openxmlformats.org/officeDocument/2006/relationships">
  <sheetPr>
    <tabColor theme="9"/>
  </sheetPr>
  <dimension ref="A1:F60"/>
  <sheetViews>
    <sheetView showGridLines="0" topLeftCell="A34" zoomScaleNormal="100" workbookViewId="0">
      <selection activeCell="B45" sqref="B45"/>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62</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152</v>
      </c>
      <c r="D8" s="33"/>
    </row>
    <row r="9" spans="1:4" s="2" customFormat="1" ht="14.25">
      <c r="A9" s="6">
        <v>5</v>
      </c>
      <c r="B9" s="3" t="s">
        <v>88</v>
      </c>
      <c r="C9" s="90" t="s">
        <v>153</v>
      </c>
      <c r="D9" s="91"/>
    </row>
    <row r="10" spans="1:4" s="2" customFormat="1" ht="14.25">
      <c r="A10" s="6">
        <v>6</v>
      </c>
      <c r="B10" s="3" t="s">
        <v>2</v>
      </c>
      <c r="C10" s="90" t="s">
        <v>57</v>
      </c>
      <c r="D10" s="91"/>
    </row>
    <row r="11" spans="1:4" s="2" customFormat="1" ht="14.25">
      <c r="A11" s="6">
        <v>7</v>
      </c>
      <c r="B11" s="3" t="s">
        <v>3</v>
      </c>
      <c r="C11" s="90" t="s">
        <v>56</v>
      </c>
      <c r="D11" s="91"/>
    </row>
    <row r="12" spans="1:4" s="2" customFormat="1" ht="14.25">
      <c r="A12" s="6">
        <v>8</v>
      </c>
      <c r="B12" s="3" t="s">
        <v>4</v>
      </c>
      <c r="C12" s="35" t="s">
        <v>150</v>
      </c>
      <c r="D12" s="33"/>
    </row>
    <row r="13" spans="1:4" s="2" customFormat="1" ht="14.25">
      <c r="A13" s="6">
        <v>9</v>
      </c>
      <c r="B13" s="3" t="s">
        <v>89</v>
      </c>
      <c r="C13" s="92" t="s">
        <v>217</v>
      </c>
      <c r="D13" s="93"/>
    </row>
    <row r="14" spans="1:4" s="2" customFormat="1" ht="14.25">
      <c r="A14" s="6">
        <v>10</v>
      </c>
      <c r="B14" s="3" t="s">
        <v>5</v>
      </c>
      <c r="C14" s="101" t="s">
        <v>157</v>
      </c>
      <c r="D14" s="102"/>
    </row>
    <row r="15" spans="1:4" s="2" customFormat="1" ht="14.25">
      <c r="A15" s="6">
        <v>11</v>
      </c>
      <c r="B15" s="3" t="s">
        <v>90</v>
      </c>
      <c r="C15" s="32" t="s">
        <v>107</v>
      </c>
      <c r="D15" s="33"/>
    </row>
    <row r="16" spans="1:4" s="30" customFormat="1" ht="44.45" customHeight="1">
      <c r="A16" s="24">
        <v>12</v>
      </c>
      <c r="B16" s="25" t="s">
        <v>6</v>
      </c>
      <c r="C16" s="75" t="s">
        <v>158</v>
      </c>
      <c r="D16" s="76"/>
    </row>
    <row r="17" spans="1:4" s="2" customFormat="1" ht="67.900000000000006" customHeight="1">
      <c r="A17" s="6">
        <v>13</v>
      </c>
      <c r="B17" s="3" t="s">
        <v>91</v>
      </c>
      <c r="C17" s="73" t="s">
        <v>207</v>
      </c>
      <c r="D17" s="74"/>
    </row>
    <row r="18" spans="1:4" s="2" customFormat="1" ht="14.25">
      <c r="A18" s="6">
        <v>14</v>
      </c>
      <c r="B18" s="3" t="s">
        <v>92</v>
      </c>
      <c r="C18" s="90" t="s">
        <v>131</v>
      </c>
      <c r="D18" s="91"/>
    </row>
    <row r="19" spans="1:4" s="30" customFormat="1" ht="106.9"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9955876.7200000007</v>
      </c>
      <c r="D22" s="78"/>
    </row>
    <row r="23" spans="1:4" s="2" customFormat="1" ht="14.25">
      <c r="A23" s="6">
        <v>19</v>
      </c>
      <c r="B23" s="3" t="s">
        <v>96</v>
      </c>
      <c r="C23" s="85">
        <v>3630144.49</v>
      </c>
      <c r="D23" s="78"/>
    </row>
    <row r="24" spans="1:4" s="2" customFormat="1" ht="14.25">
      <c r="A24" s="6">
        <v>20</v>
      </c>
      <c r="B24" s="3" t="s">
        <v>106</v>
      </c>
      <c r="C24" s="32"/>
      <c r="D24" s="33"/>
    </row>
    <row r="25" spans="1:4" s="2" customFormat="1" ht="14.25">
      <c r="A25" s="6">
        <v>21</v>
      </c>
      <c r="B25" s="7" t="s">
        <v>8</v>
      </c>
      <c r="C25" s="77" t="s">
        <v>192</v>
      </c>
      <c r="D25" s="78"/>
    </row>
    <row r="26" spans="1:4" s="2" customFormat="1" ht="14.25">
      <c r="A26" s="6"/>
      <c r="B26" s="7"/>
      <c r="C26" s="41"/>
      <c r="D26" s="44" t="s">
        <v>193</v>
      </c>
    </row>
    <row r="27" spans="1:4" s="2" customFormat="1" ht="14.25">
      <c r="A27" s="6">
        <v>22</v>
      </c>
      <c r="B27" s="3" t="s">
        <v>97</v>
      </c>
      <c r="C27" s="88">
        <v>37673512.75</v>
      </c>
      <c r="D27" s="89"/>
    </row>
    <row r="28" spans="1:4" s="2" customFormat="1" ht="14.25">
      <c r="A28" s="6">
        <v>23</v>
      </c>
      <c r="B28" s="3" t="s">
        <v>98</v>
      </c>
      <c r="C28" s="88">
        <v>17291549.739999998</v>
      </c>
      <c r="D28" s="89"/>
    </row>
    <row r="29" spans="1:4" s="2" customFormat="1" ht="14.25">
      <c r="A29" s="6">
        <v>24</v>
      </c>
      <c r="B29" s="3" t="s">
        <v>99</v>
      </c>
      <c r="C29" s="32"/>
      <c r="D29" s="33"/>
    </row>
    <row r="30" spans="1:4" s="2" customFormat="1" ht="15.6" customHeight="1">
      <c r="A30" s="6">
        <v>25</v>
      </c>
      <c r="B30" s="3" t="s">
        <v>100</v>
      </c>
      <c r="C30" s="81">
        <f>87163580.72+3182469.56</f>
        <v>90346050.280000001</v>
      </c>
      <c r="D30" s="82"/>
    </row>
    <row r="31" spans="1:4" s="2" customFormat="1" ht="14.25">
      <c r="A31" s="6">
        <v>26</v>
      </c>
      <c r="B31" s="3" t="s">
        <v>105</v>
      </c>
      <c r="C31" s="32"/>
      <c r="D31" s="70" t="s">
        <v>266</v>
      </c>
    </row>
    <row r="32" spans="1:4" s="2" customFormat="1" ht="15.6" customHeight="1">
      <c r="A32" s="6">
        <v>27</v>
      </c>
      <c r="B32" s="3" t="s">
        <v>101</v>
      </c>
      <c r="C32" s="83">
        <f>C30-C27</f>
        <v>52672537.530000001</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167</v>
      </c>
      <c r="D38" s="74"/>
    </row>
    <row r="39" spans="1:6" s="2" customFormat="1" ht="78.599999999999994" customHeight="1">
      <c r="A39" s="6"/>
      <c r="B39" s="4"/>
      <c r="C39" s="73" t="s">
        <v>146</v>
      </c>
      <c r="D39" s="74"/>
    </row>
    <row r="40" spans="1:6" s="40" customFormat="1" ht="62.45"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19" t="s">
        <v>185</v>
      </c>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2" orientation="portrait" r:id="rId1"/>
  <headerFooter>
    <oddHeader>&amp;RAnnex "A"</oddHeader>
  </headerFooter>
  <rowBreaks count="1" manualBreakCount="1">
    <brk id="53" max="3" man="1"/>
  </rowBreaks>
</worksheet>
</file>

<file path=xl/worksheets/sheet15.xml><?xml version="1.0" encoding="utf-8"?>
<worksheet xmlns="http://schemas.openxmlformats.org/spreadsheetml/2006/main" xmlns:r="http://schemas.openxmlformats.org/officeDocument/2006/relationships">
  <sheetPr>
    <tabColor theme="9"/>
  </sheetPr>
  <dimension ref="A1:F60"/>
  <sheetViews>
    <sheetView showGridLines="0" topLeftCell="A37" zoomScaleNormal="100" workbookViewId="0">
      <selection activeCell="D47" sqref="D4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59</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152</v>
      </c>
      <c r="D8" s="33"/>
    </row>
    <row r="9" spans="1:4" s="2" customFormat="1" ht="14.25">
      <c r="A9" s="6">
        <v>5</v>
      </c>
      <c r="B9" s="3" t="s">
        <v>88</v>
      </c>
      <c r="C9" s="90" t="s">
        <v>153</v>
      </c>
      <c r="D9" s="91"/>
    </row>
    <row r="10" spans="1:4" s="2" customFormat="1" ht="14.25">
      <c r="A10" s="6">
        <v>6</v>
      </c>
      <c r="B10" s="3" t="s">
        <v>2</v>
      </c>
      <c r="C10" s="90" t="s">
        <v>57</v>
      </c>
      <c r="D10" s="91"/>
    </row>
    <row r="11" spans="1:4" s="2" customFormat="1" ht="14.25">
      <c r="A11" s="6">
        <v>7</v>
      </c>
      <c r="B11" s="3" t="s">
        <v>3</v>
      </c>
      <c r="C11" s="90" t="s">
        <v>56</v>
      </c>
      <c r="D11" s="91"/>
    </row>
    <row r="12" spans="1:4" s="2" customFormat="1" ht="14.25">
      <c r="A12" s="6">
        <v>8</v>
      </c>
      <c r="B12" s="3" t="s">
        <v>4</v>
      </c>
      <c r="C12" s="35" t="s">
        <v>150</v>
      </c>
      <c r="D12" s="33"/>
    </row>
    <row r="13" spans="1:4" s="2" customFormat="1" ht="14.25">
      <c r="A13" s="6">
        <v>9</v>
      </c>
      <c r="B13" s="3" t="s">
        <v>89</v>
      </c>
      <c r="C13" s="92" t="s">
        <v>216</v>
      </c>
      <c r="D13" s="93"/>
    </row>
    <row r="14" spans="1:4" s="2" customFormat="1" ht="14.25">
      <c r="A14" s="6">
        <v>10</v>
      </c>
      <c r="B14" s="3" t="s">
        <v>5</v>
      </c>
      <c r="C14" s="101" t="s">
        <v>60</v>
      </c>
      <c r="D14" s="102"/>
    </row>
    <row r="15" spans="1:4" s="2" customFormat="1" ht="14.25">
      <c r="A15" s="6">
        <v>11</v>
      </c>
      <c r="B15" s="3" t="s">
        <v>90</v>
      </c>
      <c r="C15" s="32" t="s">
        <v>107</v>
      </c>
      <c r="D15" s="33"/>
    </row>
    <row r="16" spans="1:4" s="30" customFormat="1" ht="44.45" customHeight="1">
      <c r="A16" s="24">
        <v>12</v>
      </c>
      <c r="B16" s="25" t="s">
        <v>6</v>
      </c>
      <c r="C16" s="75" t="s">
        <v>155</v>
      </c>
      <c r="D16" s="76"/>
    </row>
    <row r="17" spans="1:4" s="2" customFormat="1" ht="60" customHeight="1">
      <c r="A17" s="6">
        <v>13</v>
      </c>
      <c r="B17" s="3" t="s">
        <v>91</v>
      </c>
      <c r="C17" s="73" t="s">
        <v>207</v>
      </c>
      <c r="D17" s="74"/>
    </row>
    <row r="18" spans="1:4" s="2" customFormat="1" ht="14.25">
      <c r="A18" s="6">
        <v>14</v>
      </c>
      <c r="B18" s="3" t="s">
        <v>92</v>
      </c>
      <c r="C18" s="90" t="s">
        <v>131</v>
      </c>
      <c r="D18" s="91"/>
    </row>
    <row r="19" spans="1:4" s="30" customFormat="1" ht="72.75"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10782330.84</v>
      </c>
      <c r="D22" s="78"/>
    </row>
    <row r="23" spans="1:4" s="2" customFormat="1" ht="14.25">
      <c r="A23" s="6">
        <v>19</v>
      </c>
      <c r="B23" s="3" t="s">
        <v>96</v>
      </c>
      <c r="C23" s="85">
        <v>3953090.51</v>
      </c>
      <c r="D23" s="78"/>
    </row>
    <row r="24" spans="1:4" s="2" customFormat="1" ht="14.25">
      <c r="A24" s="6">
        <v>20</v>
      </c>
      <c r="B24" s="3" t="s">
        <v>106</v>
      </c>
      <c r="C24" s="32"/>
      <c r="D24" s="33"/>
    </row>
    <row r="25" spans="1:4" s="2" customFormat="1" ht="14.25">
      <c r="A25" s="6">
        <v>21</v>
      </c>
      <c r="B25" s="7" t="s">
        <v>8</v>
      </c>
      <c r="C25" s="77" t="s">
        <v>190</v>
      </c>
      <c r="D25" s="78"/>
    </row>
    <row r="26" spans="1:4" s="2" customFormat="1" ht="14.25">
      <c r="A26" s="6"/>
      <c r="B26" s="7"/>
      <c r="C26" s="41"/>
      <c r="D26" s="44" t="s">
        <v>191</v>
      </c>
    </row>
    <row r="27" spans="1:4" s="2" customFormat="1" ht="14.25">
      <c r="A27" s="6">
        <v>22</v>
      </c>
      <c r="B27" s="3" t="s">
        <v>97</v>
      </c>
      <c r="C27" s="88">
        <v>38176887.899999999</v>
      </c>
      <c r="D27" s="89"/>
    </row>
    <row r="28" spans="1:4" s="2" customFormat="1" ht="14.25">
      <c r="A28" s="6">
        <v>23</v>
      </c>
      <c r="B28" s="3" t="s">
        <v>98</v>
      </c>
      <c r="C28" s="88">
        <v>21256096.149999999</v>
      </c>
      <c r="D28" s="89"/>
    </row>
    <row r="29" spans="1:4" s="2" customFormat="1" ht="14.25">
      <c r="A29" s="6">
        <v>24</v>
      </c>
      <c r="B29" s="3" t="s">
        <v>99</v>
      </c>
      <c r="C29" s="32"/>
      <c r="D29" s="33"/>
    </row>
    <row r="30" spans="1:4" s="2" customFormat="1" ht="15.6" customHeight="1">
      <c r="A30" s="6">
        <v>25</v>
      </c>
      <c r="B30" s="3" t="s">
        <v>100</v>
      </c>
      <c r="C30" s="81">
        <f>38595931.33+5776419.62+6441499.15+9464275.14+9197432.66+10650513.48+5544128.09+6418342.72</f>
        <v>92088542.189999998</v>
      </c>
      <c r="D30" s="82"/>
    </row>
    <row r="31" spans="1:4" s="2" customFormat="1" ht="14.25">
      <c r="A31" s="6">
        <v>26</v>
      </c>
      <c r="B31" s="3" t="s">
        <v>105</v>
      </c>
      <c r="C31" s="32"/>
      <c r="D31" s="17">
        <v>0</v>
      </c>
    </row>
    <row r="32" spans="1:4" s="2" customFormat="1" ht="15.6" customHeight="1">
      <c r="A32" s="6">
        <v>27</v>
      </c>
      <c r="B32" s="3" t="s">
        <v>101</v>
      </c>
      <c r="C32" s="83">
        <f>C30-C27</f>
        <v>53911654.289999999</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167</v>
      </c>
      <c r="D38" s="74"/>
    </row>
    <row r="39" spans="1:6" s="2" customFormat="1" ht="78.599999999999994" customHeight="1">
      <c r="A39" s="6"/>
      <c r="B39" s="4"/>
      <c r="C39" s="73" t="s">
        <v>146</v>
      </c>
      <c r="D39" s="74"/>
    </row>
    <row r="40" spans="1:6" s="40" customFormat="1" ht="62.45"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43"/>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3" orientation="portrait" r:id="rId1"/>
  <headerFooter>
    <oddHeader>&amp;RAnnex "A"</oddHeader>
  </headerFooter>
  <rowBreaks count="1" manualBreakCount="1">
    <brk id="53" max="3" man="1"/>
  </rowBreaks>
</worksheet>
</file>

<file path=xl/worksheets/sheet16.xml><?xml version="1.0" encoding="utf-8"?>
<worksheet xmlns="http://schemas.openxmlformats.org/spreadsheetml/2006/main" xmlns:r="http://schemas.openxmlformats.org/officeDocument/2006/relationships">
  <sheetPr>
    <tabColor theme="9"/>
  </sheetPr>
  <dimension ref="A1:F60"/>
  <sheetViews>
    <sheetView showGridLines="0" topLeftCell="A28" zoomScaleNormal="100" workbookViewId="0">
      <selection activeCell="C46" sqref="C46"/>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55</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152</v>
      </c>
      <c r="D8" s="33"/>
    </row>
    <row r="9" spans="1:4" s="2" customFormat="1" ht="14.25">
      <c r="A9" s="6">
        <v>5</v>
      </c>
      <c r="B9" s="3" t="s">
        <v>88</v>
      </c>
      <c r="C9" s="90" t="s">
        <v>153</v>
      </c>
      <c r="D9" s="91"/>
    </row>
    <row r="10" spans="1:4" s="2" customFormat="1" ht="14.25">
      <c r="A10" s="6">
        <v>6</v>
      </c>
      <c r="B10" s="3" t="s">
        <v>2</v>
      </c>
      <c r="C10" s="90" t="s">
        <v>57</v>
      </c>
      <c r="D10" s="91"/>
    </row>
    <row r="11" spans="1:4" s="2" customFormat="1" ht="14.25">
      <c r="A11" s="6">
        <v>7</v>
      </c>
      <c r="B11" s="3" t="s">
        <v>3</v>
      </c>
      <c r="C11" s="90" t="s">
        <v>56</v>
      </c>
      <c r="D11" s="91"/>
    </row>
    <row r="12" spans="1:4" s="2" customFormat="1" ht="14.25">
      <c r="A12" s="6">
        <v>8</v>
      </c>
      <c r="B12" s="3" t="s">
        <v>4</v>
      </c>
      <c r="C12" s="35" t="s">
        <v>150</v>
      </c>
      <c r="D12" s="33"/>
    </row>
    <row r="13" spans="1:4" s="2" customFormat="1" ht="14.25">
      <c r="A13" s="6">
        <v>9</v>
      </c>
      <c r="B13" s="3" t="s">
        <v>89</v>
      </c>
      <c r="C13" s="92" t="s">
        <v>215</v>
      </c>
      <c r="D13" s="93"/>
    </row>
    <row r="14" spans="1:4" s="2" customFormat="1" ht="14.25">
      <c r="A14" s="6">
        <v>10</v>
      </c>
      <c r="B14" s="3" t="s">
        <v>5</v>
      </c>
      <c r="C14" s="101" t="s">
        <v>154</v>
      </c>
      <c r="D14" s="102"/>
    </row>
    <row r="15" spans="1:4" s="2" customFormat="1" ht="14.25">
      <c r="A15" s="6">
        <v>11</v>
      </c>
      <c r="B15" s="3" t="s">
        <v>90</v>
      </c>
      <c r="C15" s="32" t="s">
        <v>107</v>
      </c>
      <c r="D15" s="33"/>
    </row>
    <row r="16" spans="1:4" s="30" customFormat="1" ht="44.45" customHeight="1">
      <c r="A16" s="24">
        <v>12</v>
      </c>
      <c r="B16" s="25" t="s">
        <v>6</v>
      </c>
      <c r="C16" s="75" t="s">
        <v>151</v>
      </c>
      <c r="D16" s="76"/>
    </row>
    <row r="17" spans="1:4" s="2" customFormat="1" ht="63" customHeight="1">
      <c r="A17" s="6">
        <v>13</v>
      </c>
      <c r="B17" s="3" t="s">
        <v>91</v>
      </c>
      <c r="C17" s="73" t="s">
        <v>207</v>
      </c>
      <c r="D17" s="74"/>
    </row>
    <row r="18" spans="1:4" s="2" customFormat="1" ht="14.25">
      <c r="A18" s="6">
        <v>14</v>
      </c>
      <c r="B18" s="3" t="s">
        <v>92</v>
      </c>
      <c r="C18" s="90" t="s">
        <v>131</v>
      </c>
      <c r="D18" s="91"/>
    </row>
    <row r="19" spans="1:4" s="30" customFormat="1" ht="106.9"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45173243.640000001</v>
      </c>
      <c r="D22" s="78"/>
    </row>
    <row r="23" spans="1:4" s="2" customFormat="1" ht="14.25">
      <c r="A23" s="6">
        <v>19</v>
      </c>
      <c r="B23" s="3" t="s">
        <v>96</v>
      </c>
      <c r="C23" s="85">
        <v>15825641.449999999</v>
      </c>
      <c r="D23" s="78"/>
    </row>
    <row r="24" spans="1:4" s="2" customFormat="1" ht="14.25">
      <c r="A24" s="6">
        <v>20</v>
      </c>
      <c r="B24" s="3" t="s">
        <v>106</v>
      </c>
      <c r="C24" s="32"/>
      <c r="D24" s="33"/>
    </row>
    <row r="25" spans="1:4" s="2" customFormat="1" ht="14.25">
      <c r="A25" s="6">
        <v>21</v>
      </c>
      <c r="B25" s="7" t="s">
        <v>8</v>
      </c>
      <c r="C25" s="77" t="s">
        <v>188</v>
      </c>
      <c r="D25" s="78"/>
    </row>
    <row r="26" spans="1:4" s="2" customFormat="1" ht="14.25">
      <c r="A26" s="6"/>
      <c r="B26" s="7"/>
      <c r="C26" s="41"/>
      <c r="D26" s="44" t="s">
        <v>189</v>
      </c>
    </row>
    <row r="27" spans="1:4" s="2" customFormat="1" ht="14.25">
      <c r="A27" s="6">
        <v>22</v>
      </c>
      <c r="B27" s="3" t="s">
        <v>97</v>
      </c>
      <c r="C27" s="88">
        <v>178168476.15000001</v>
      </c>
      <c r="D27" s="89"/>
    </row>
    <row r="28" spans="1:4" s="2" customFormat="1" ht="14.25">
      <c r="A28" s="6">
        <v>23</v>
      </c>
      <c r="B28" s="3" t="s">
        <v>98</v>
      </c>
      <c r="C28" s="88">
        <v>76066290.609999999</v>
      </c>
      <c r="D28" s="89"/>
    </row>
    <row r="29" spans="1:4" s="2" customFormat="1" ht="14.25">
      <c r="A29" s="6">
        <v>24</v>
      </c>
      <c r="B29" s="3" t="s">
        <v>99</v>
      </c>
      <c r="C29" s="32"/>
      <c r="D29" s="33"/>
    </row>
    <row r="30" spans="1:4" s="2" customFormat="1" ht="14.25">
      <c r="A30" s="6">
        <v>25</v>
      </c>
      <c r="B30" s="3" t="s">
        <v>156</v>
      </c>
      <c r="C30" s="88">
        <f>378511593.02+11459947.87+2769842.54</f>
        <v>392741383.43000001</v>
      </c>
      <c r="D30" s="89"/>
    </row>
    <row r="31" spans="1:4" s="2" customFormat="1" ht="14.25">
      <c r="A31" s="6">
        <v>26</v>
      </c>
      <c r="B31" s="3" t="s">
        <v>105</v>
      </c>
      <c r="C31" s="32"/>
      <c r="D31" s="68" t="s">
        <v>266</v>
      </c>
    </row>
    <row r="32" spans="1:4" s="2" customFormat="1" ht="15.6" customHeight="1">
      <c r="A32" s="6">
        <v>27</v>
      </c>
      <c r="B32" s="3" t="s">
        <v>101</v>
      </c>
      <c r="C32" s="83">
        <f>C30-C27</f>
        <v>214572907.28</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167</v>
      </c>
      <c r="D38" s="74"/>
    </row>
    <row r="39" spans="1:6" s="2" customFormat="1" ht="78.599999999999994" customHeight="1">
      <c r="A39" s="6"/>
      <c r="B39" s="4"/>
      <c r="C39" s="73" t="s">
        <v>146</v>
      </c>
      <c r="D39" s="74"/>
    </row>
    <row r="40" spans="1:6" s="40" customFormat="1" ht="73.900000000000006"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ht="25.5">
      <c r="B44" s="43" t="s">
        <v>149</v>
      </c>
      <c r="C44" s="19"/>
      <c r="D44" s="19"/>
      <c r="E44" s="19"/>
      <c r="F44" s="19"/>
    </row>
    <row r="45" spans="1:6">
      <c r="A45" s="20"/>
      <c r="B45" s="19" t="s">
        <v>184</v>
      </c>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17.xml><?xml version="1.0" encoding="utf-8"?>
<worksheet xmlns="http://schemas.openxmlformats.org/spreadsheetml/2006/main" xmlns:r="http://schemas.openxmlformats.org/officeDocument/2006/relationships">
  <sheetPr>
    <tabColor theme="3"/>
  </sheetPr>
  <dimension ref="A1:F60"/>
  <sheetViews>
    <sheetView showGridLines="0" topLeftCell="A28" zoomScaleNormal="100" workbookViewId="0">
      <selection activeCell="D44" sqref="D4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4" spans="1:4" ht="45">
      <c r="A4" s="29" t="s">
        <v>81</v>
      </c>
      <c r="B4" s="8" t="s">
        <v>1</v>
      </c>
      <c r="C4" s="97" t="s">
        <v>54</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138</v>
      </c>
      <c r="D8" s="33"/>
    </row>
    <row r="9" spans="1:4" s="2" customFormat="1" ht="14.25">
      <c r="A9" s="6">
        <v>5</v>
      </c>
      <c r="B9" s="3" t="s">
        <v>88</v>
      </c>
      <c r="C9" s="90" t="s">
        <v>137</v>
      </c>
      <c r="D9" s="91"/>
    </row>
    <row r="10" spans="1:4" s="2" customFormat="1" ht="14.25">
      <c r="A10" s="6">
        <v>6</v>
      </c>
      <c r="B10" s="3" t="s">
        <v>2</v>
      </c>
      <c r="C10" s="90" t="s">
        <v>128</v>
      </c>
      <c r="D10" s="91"/>
    </row>
    <row r="11" spans="1:4" s="2" customFormat="1" ht="14.25">
      <c r="A11" s="6">
        <v>7</v>
      </c>
      <c r="B11" s="3" t="s">
        <v>3</v>
      </c>
      <c r="C11" s="90" t="s">
        <v>45</v>
      </c>
      <c r="D11" s="91"/>
    </row>
    <row r="12" spans="1:4" s="2" customFormat="1" ht="14.25">
      <c r="A12" s="6">
        <v>8</v>
      </c>
      <c r="B12" s="3" t="s">
        <v>4</v>
      </c>
      <c r="C12" s="35" t="s">
        <v>182</v>
      </c>
      <c r="D12" s="33"/>
    </row>
    <row r="13" spans="1:4" s="2" customFormat="1" ht="14.25">
      <c r="A13" s="6">
        <v>9</v>
      </c>
      <c r="B13" s="3" t="s">
        <v>89</v>
      </c>
      <c r="C13" s="92">
        <v>44380000</v>
      </c>
      <c r="D13" s="93"/>
    </row>
    <row r="14" spans="1:4" s="2" customFormat="1" ht="14.25">
      <c r="A14" s="6">
        <v>10</v>
      </c>
      <c r="B14" s="3" t="s">
        <v>5</v>
      </c>
      <c r="C14" s="101" t="s">
        <v>143</v>
      </c>
      <c r="D14" s="102"/>
    </row>
    <row r="15" spans="1:4" s="2" customFormat="1" ht="14.25">
      <c r="A15" s="6">
        <v>11</v>
      </c>
      <c r="B15" s="3" t="s">
        <v>90</v>
      </c>
      <c r="C15" s="32" t="s">
        <v>107</v>
      </c>
      <c r="D15" s="33"/>
    </row>
    <row r="16" spans="1:4" s="30" customFormat="1" ht="44.45" customHeight="1">
      <c r="A16" s="24">
        <v>12</v>
      </c>
      <c r="B16" s="25" t="s">
        <v>6</v>
      </c>
      <c r="C16" s="75" t="s">
        <v>148</v>
      </c>
      <c r="D16" s="76"/>
    </row>
    <row r="17" spans="1:4" s="2" customFormat="1" ht="78" customHeight="1">
      <c r="A17" s="6">
        <v>13</v>
      </c>
      <c r="B17" s="3" t="s">
        <v>91</v>
      </c>
      <c r="C17" s="75" t="s">
        <v>144</v>
      </c>
      <c r="D17" s="76"/>
    </row>
    <row r="18" spans="1:4" s="2" customFormat="1" ht="14.25">
      <c r="A18" s="6">
        <v>14</v>
      </c>
      <c r="B18" s="3" t="s">
        <v>92</v>
      </c>
      <c r="C18" s="90" t="s">
        <v>131</v>
      </c>
      <c r="D18" s="91"/>
    </row>
    <row r="19" spans="1:4" s="30" customFormat="1" ht="106.9" customHeight="1">
      <c r="A19" s="24">
        <v>15</v>
      </c>
      <c r="B19" s="25" t="s">
        <v>93</v>
      </c>
      <c r="C19" s="75" t="s">
        <v>208</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0</v>
      </c>
      <c r="D22" s="78"/>
    </row>
    <row r="23" spans="1:4" s="2" customFormat="1" ht="14.25">
      <c r="A23" s="6">
        <v>19</v>
      </c>
      <c r="B23" s="3" t="s">
        <v>96</v>
      </c>
      <c r="C23" s="85">
        <v>0</v>
      </c>
      <c r="D23" s="78"/>
    </row>
    <row r="24" spans="1:4" s="2" customFormat="1" ht="14.25">
      <c r="A24" s="6">
        <v>20</v>
      </c>
      <c r="B24" s="3" t="s">
        <v>106</v>
      </c>
      <c r="C24" s="32"/>
      <c r="D24" s="33"/>
    </row>
    <row r="25" spans="1:4" s="2" customFormat="1" ht="14.25">
      <c r="A25" s="6">
        <v>21</v>
      </c>
      <c r="B25" s="7" t="s">
        <v>8</v>
      </c>
      <c r="C25" s="77" t="s">
        <v>197</v>
      </c>
      <c r="D25" s="78"/>
    </row>
    <row r="26" spans="1:4" s="2" customFormat="1" ht="14.25">
      <c r="A26" s="6"/>
      <c r="B26" s="7"/>
      <c r="C26" s="41"/>
      <c r="D26" s="44" t="s">
        <v>196</v>
      </c>
    </row>
    <row r="27" spans="1:4" s="2" customFormat="1" ht="14.25">
      <c r="A27" s="6">
        <v>22</v>
      </c>
      <c r="B27" s="3" t="s">
        <v>97</v>
      </c>
      <c r="C27" s="88">
        <v>6657000</v>
      </c>
      <c r="D27" s="89"/>
    </row>
    <row r="28" spans="1:4" s="2" customFormat="1" ht="14.25">
      <c r="A28" s="6">
        <v>23</v>
      </c>
      <c r="B28" s="3" t="s">
        <v>98</v>
      </c>
      <c r="C28" s="88">
        <v>529545.93999999994</v>
      </c>
      <c r="D28" s="89"/>
    </row>
    <row r="29" spans="1:4" s="2" customFormat="1" ht="14.25">
      <c r="A29" s="6">
        <v>24</v>
      </c>
      <c r="B29" s="3" t="s">
        <v>99</v>
      </c>
      <c r="C29" s="32"/>
      <c r="D29" s="33"/>
    </row>
    <row r="30" spans="1:4" s="2" customFormat="1" ht="14.25">
      <c r="A30" s="6">
        <v>25</v>
      </c>
      <c r="B30" s="3" t="s">
        <v>100</v>
      </c>
      <c r="C30" s="88">
        <v>6657000</v>
      </c>
      <c r="D30" s="89"/>
    </row>
    <row r="31" spans="1:4" s="2" customFormat="1" ht="14.25">
      <c r="A31" s="6">
        <v>26</v>
      </c>
      <c r="B31" s="3" t="s">
        <v>105</v>
      </c>
      <c r="C31" s="32"/>
      <c r="D31" s="17">
        <v>0</v>
      </c>
    </row>
    <row r="32" spans="1:4" s="2" customFormat="1" ht="15.6" customHeight="1">
      <c r="A32" s="6">
        <v>27</v>
      </c>
      <c r="B32" s="3" t="s">
        <v>101</v>
      </c>
      <c r="C32" s="83">
        <f>C30-C27</f>
        <v>0</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145</v>
      </c>
      <c r="D38" s="74"/>
    </row>
    <row r="39" spans="1:6" s="2" customFormat="1" ht="78.599999999999994" customHeight="1">
      <c r="A39" s="6"/>
      <c r="B39" s="4"/>
      <c r="C39" s="73" t="s">
        <v>146</v>
      </c>
      <c r="D39" s="74"/>
    </row>
    <row r="40" spans="1:6" s="40" customFormat="1" ht="64.900000000000006" customHeight="1">
      <c r="A40" s="24">
        <v>34</v>
      </c>
      <c r="B40" s="39" t="s">
        <v>74</v>
      </c>
      <c r="C40" s="75" t="s">
        <v>133</v>
      </c>
      <c r="D40" s="76"/>
    </row>
    <row r="41" spans="1:6" ht="15.75">
      <c r="A41" s="18" t="s">
        <v>15</v>
      </c>
      <c r="E41" s="19"/>
      <c r="F41" s="19"/>
    </row>
    <row r="42" spans="1:6" ht="16.899999999999999" customHeight="1">
      <c r="A42" s="19"/>
      <c r="B42" s="19"/>
      <c r="C42" s="19"/>
      <c r="D42" s="19"/>
      <c r="E42" s="19"/>
      <c r="F42" s="19"/>
    </row>
    <row r="43" spans="1:6" ht="16.899999999999999" customHeight="1">
      <c r="B43" s="19"/>
      <c r="C43" s="19"/>
      <c r="D43" s="19"/>
      <c r="E43" s="19"/>
      <c r="F43" s="19"/>
    </row>
    <row r="44" spans="1:6">
      <c r="B44" s="19" t="s">
        <v>71</v>
      </c>
      <c r="C44" s="19"/>
      <c r="D44" s="19"/>
      <c r="E44" s="19"/>
      <c r="F44" s="19"/>
    </row>
    <row r="45" spans="1:6">
      <c r="A45" s="20"/>
      <c r="B45" s="19" t="s">
        <v>78</v>
      </c>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18.xml><?xml version="1.0" encoding="utf-8"?>
<worksheet xmlns="http://schemas.openxmlformats.org/spreadsheetml/2006/main" xmlns:r="http://schemas.openxmlformats.org/officeDocument/2006/relationships">
  <sheetPr>
    <tabColor theme="3"/>
  </sheetPr>
  <dimension ref="A1:F60"/>
  <sheetViews>
    <sheetView showGridLines="0" topLeftCell="A31" zoomScaleNormal="100" workbookViewId="0">
      <selection activeCell="D46" sqref="D46"/>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53</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138</v>
      </c>
      <c r="D8" s="33"/>
    </row>
    <row r="9" spans="1:4" s="2" customFormat="1" ht="14.25">
      <c r="A9" s="6">
        <v>5</v>
      </c>
      <c r="B9" s="3" t="s">
        <v>88</v>
      </c>
      <c r="C9" s="90" t="s">
        <v>137</v>
      </c>
      <c r="D9" s="91"/>
    </row>
    <row r="10" spans="1:4" s="2" customFormat="1" ht="14.25">
      <c r="A10" s="6">
        <v>6</v>
      </c>
      <c r="B10" s="3" t="s">
        <v>2</v>
      </c>
      <c r="C10" s="90" t="s">
        <v>128</v>
      </c>
      <c r="D10" s="91"/>
    </row>
    <row r="11" spans="1:4" s="2" customFormat="1" ht="14.25">
      <c r="A11" s="6">
        <v>7</v>
      </c>
      <c r="B11" s="3" t="s">
        <v>3</v>
      </c>
      <c r="C11" s="90" t="s">
        <v>45</v>
      </c>
      <c r="D11" s="91"/>
    </row>
    <row r="12" spans="1:4" s="2" customFormat="1" ht="14.25">
      <c r="A12" s="6">
        <v>8</v>
      </c>
      <c r="B12" s="3" t="s">
        <v>4</v>
      </c>
      <c r="C12" s="35" t="s">
        <v>182</v>
      </c>
      <c r="D12" s="33"/>
    </row>
    <row r="13" spans="1:4" s="2" customFormat="1" ht="14.25">
      <c r="A13" s="6">
        <v>9</v>
      </c>
      <c r="B13" s="3" t="s">
        <v>89</v>
      </c>
      <c r="C13" s="92">
        <v>155620000</v>
      </c>
      <c r="D13" s="93"/>
    </row>
    <row r="14" spans="1:4" s="2" customFormat="1" ht="14.25">
      <c r="A14" s="6">
        <v>10</v>
      </c>
      <c r="B14" s="3" t="s">
        <v>5</v>
      </c>
      <c r="C14" s="101" t="s">
        <v>143</v>
      </c>
      <c r="D14" s="102"/>
    </row>
    <row r="15" spans="1:4" s="2" customFormat="1" ht="14.25">
      <c r="A15" s="6">
        <v>11</v>
      </c>
      <c r="B15" s="3" t="s">
        <v>90</v>
      </c>
      <c r="C15" s="32" t="s">
        <v>107</v>
      </c>
      <c r="D15" s="33"/>
    </row>
    <row r="16" spans="1:4" s="30" customFormat="1" ht="57.6" customHeight="1">
      <c r="A16" s="24">
        <v>12</v>
      </c>
      <c r="B16" s="25" t="s">
        <v>6</v>
      </c>
      <c r="C16" s="75" t="s">
        <v>147</v>
      </c>
      <c r="D16" s="76"/>
    </row>
    <row r="17" spans="1:4" s="2" customFormat="1" ht="76.150000000000006" customHeight="1">
      <c r="A17" s="6">
        <v>13</v>
      </c>
      <c r="B17" s="3" t="s">
        <v>91</v>
      </c>
      <c r="C17" s="75" t="s">
        <v>144</v>
      </c>
      <c r="D17" s="76"/>
    </row>
    <row r="18" spans="1:4" s="2" customFormat="1" ht="14.25">
      <c r="A18" s="6">
        <v>14</v>
      </c>
      <c r="B18" s="3" t="s">
        <v>92</v>
      </c>
      <c r="C18" s="90" t="s">
        <v>131</v>
      </c>
      <c r="D18" s="91"/>
    </row>
    <row r="19" spans="1:4" s="30" customFormat="1" ht="106.9" customHeight="1">
      <c r="A19" s="24">
        <v>15</v>
      </c>
      <c r="B19" s="25" t="s">
        <v>93</v>
      </c>
      <c r="C19" s="75" t="s">
        <v>208</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0</v>
      </c>
      <c r="D22" s="78"/>
    </row>
    <row r="23" spans="1:4" s="2" customFormat="1" ht="14.25">
      <c r="A23" s="6">
        <v>19</v>
      </c>
      <c r="B23" s="3" t="s">
        <v>96</v>
      </c>
      <c r="C23" s="85">
        <v>0</v>
      </c>
      <c r="D23" s="78"/>
    </row>
    <row r="24" spans="1:4" s="2" customFormat="1" ht="14.25">
      <c r="A24" s="6">
        <v>20</v>
      </c>
      <c r="B24" s="3" t="s">
        <v>106</v>
      </c>
      <c r="C24" s="32"/>
      <c r="D24" s="33"/>
    </row>
    <row r="25" spans="1:4" s="2" customFormat="1" ht="14.25">
      <c r="A25" s="6">
        <v>21</v>
      </c>
      <c r="B25" s="7" t="s">
        <v>8</v>
      </c>
      <c r="C25" s="77" t="s">
        <v>197</v>
      </c>
      <c r="D25" s="78"/>
    </row>
    <row r="26" spans="1:4" s="2" customFormat="1" ht="14.25">
      <c r="A26" s="6"/>
      <c r="B26" s="7"/>
      <c r="C26" s="41"/>
      <c r="D26" s="44" t="s">
        <v>196</v>
      </c>
    </row>
    <row r="27" spans="1:4" s="2" customFormat="1" ht="14.25">
      <c r="A27" s="6">
        <v>22</v>
      </c>
      <c r="B27" s="3" t="s">
        <v>97</v>
      </c>
      <c r="C27" s="88">
        <v>6058050</v>
      </c>
      <c r="D27" s="89"/>
    </row>
    <row r="28" spans="1:4" s="2" customFormat="1" ht="14.25">
      <c r="A28" s="6">
        <v>23</v>
      </c>
      <c r="B28" s="3" t="s">
        <v>98</v>
      </c>
      <c r="C28" s="88">
        <v>415755.56999999995</v>
      </c>
      <c r="D28" s="89"/>
    </row>
    <row r="29" spans="1:4" s="2" customFormat="1" ht="14.25">
      <c r="A29" s="6">
        <v>24</v>
      </c>
      <c r="B29" s="3" t="s">
        <v>99</v>
      </c>
      <c r="C29" s="32"/>
      <c r="D29" s="33"/>
    </row>
    <row r="30" spans="1:4" s="2" customFormat="1" ht="14.25">
      <c r="A30" s="6">
        <v>25</v>
      </c>
      <c r="B30" s="3" t="s">
        <v>100</v>
      </c>
      <c r="C30" s="88">
        <v>6058050</v>
      </c>
      <c r="D30" s="89"/>
    </row>
    <row r="31" spans="1:4" s="2" customFormat="1" ht="14.25">
      <c r="A31" s="6">
        <v>26</v>
      </c>
      <c r="B31" s="3" t="s">
        <v>105</v>
      </c>
      <c r="C31" s="32"/>
      <c r="D31" s="17">
        <v>0</v>
      </c>
    </row>
    <row r="32" spans="1:4" s="2" customFormat="1" ht="15.6" customHeight="1">
      <c r="A32" s="6">
        <v>27</v>
      </c>
      <c r="B32" s="3" t="s">
        <v>101</v>
      </c>
      <c r="C32" s="83">
        <f>C30-C27</f>
        <v>0</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145</v>
      </c>
      <c r="D38" s="74"/>
    </row>
    <row r="39" spans="1:6" s="2" customFormat="1" ht="78.599999999999994" customHeight="1">
      <c r="A39" s="6"/>
      <c r="B39" s="4"/>
      <c r="C39" s="73" t="s">
        <v>146</v>
      </c>
      <c r="D39" s="74"/>
    </row>
    <row r="40" spans="1:6" s="40" customFormat="1" ht="64.900000000000006" customHeight="1">
      <c r="A40" s="24">
        <v>34</v>
      </c>
      <c r="B40" s="39" t="s">
        <v>74</v>
      </c>
      <c r="C40" s="75" t="s">
        <v>133</v>
      </c>
      <c r="D40" s="76"/>
    </row>
    <row r="41" spans="1:6" ht="15.75">
      <c r="A41" s="18" t="s">
        <v>15</v>
      </c>
      <c r="E41" s="19"/>
      <c r="F41" s="19"/>
    </row>
    <row r="42" spans="1:6">
      <c r="A42" s="19"/>
      <c r="B42" s="19"/>
      <c r="C42" s="19"/>
      <c r="D42" s="19"/>
      <c r="E42" s="19"/>
      <c r="F42" s="19"/>
    </row>
    <row r="43" spans="1:6">
      <c r="B43" s="19"/>
      <c r="C43" s="19"/>
      <c r="D43" s="19"/>
      <c r="E43" s="19"/>
      <c r="F43" s="19"/>
    </row>
    <row r="44" spans="1:6">
      <c r="B44" s="19" t="s">
        <v>78</v>
      </c>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19.xml><?xml version="1.0" encoding="utf-8"?>
<worksheet xmlns="http://schemas.openxmlformats.org/spreadsheetml/2006/main" xmlns:r="http://schemas.openxmlformats.org/officeDocument/2006/relationships">
  <sheetPr>
    <tabColor theme="3"/>
  </sheetPr>
  <dimension ref="A1:F61"/>
  <sheetViews>
    <sheetView showGridLines="0" topLeftCell="A34" zoomScaleNormal="100" workbookViewId="0">
      <selection activeCell="B47" sqref="B4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44</v>
      </c>
      <c r="D5" s="98"/>
    </row>
    <row r="6" spans="1:4" s="2" customFormat="1" ht="14.25">
      <c r="A6" s="6">
        <v>1</v>
      </c>
      <c r="B6" s="3" t="s">
        <v>80</v>
      </c>
      <c r="C6" s="45" t="s">
        <v>83</v>
      </c>
      <c r="D6" s="46"/>
    </row>
    <row r="7" spans="1:4" s="2" customFormat="1" ht="14.25">
      <c r="A7" s="6">
        <v>2</v>
      </c>
      <c r="B7" s="3" t="s">
        <v>84</v>
      </c>
      <c r="C7" s="69" t="s">
        <v>275</v>
      </c>
      <c r="D7" s="71"/>
    </row>
    <row r="8" spans="1:4" s="2" customFormat="1" ht="14.25">
      <c r="A8" s="6">
        <v>3</v>
      </c>
      <c r="B8" s="3" t="s">
        <v>85</v>
      </c>
      <c r="C8" s="32" t="s">
        <v>86</v>
      </c>
      <c r="D8" s="33"/>
    </row>
    <row r="9" spans="1:4" s="2" customFormat="1" ht="14.25">
      <c r="A9" s="6">
        <v>4</v>
      </c>
      <c r="B9" s="3" t="s">
        <v>87</v>
      </c>
      <c r="C9" s="32" t="s">
        <v>138</v>
      </c>
      <c r="D9" s="33"/>
    </row>
    <row r="10" spans="1:4" s="2" customFormat="1" ht="14.25">
      <c r="A10" s="6">
        <v>5</v>
      </c>
      <c r="B10" s="3" t="s">
        <v>88</v>
      </c>
      <c r="C10" s="90" t="s">
        <v>137</v>
      </c>
      <c r="D10" s="91"/>
    </row>
    <row r="11" spans="1:4" s="2" customFormat="1" ht="14.25">
      <c r="A11" s="6">
        <v>6</v>
      </c>
      <c r="B11" s="3" t="s">
        <v>2</v>
      </c>
      <c r="C11" s="90" t="s">
        <v>128</v>
      </c>
      <c r="D11" s="91"/>
    </row>
    <row r="12" spans="1:4" s="2" customFormat="1" ht="14.25">
      <c r="A12" s="6">
        <v>7</v>
      </c>
      <c r="B12" s="3" t="s">
        <v>3</v>
      </c>
      <c r="C12" s="90" t="s">
        <v>45</v>
      </c>
      <c r="D12" s="91"/>
    </row>
    <row r="13" spans="1:4" s="2" customFormat="1" ht="14.25">
      <c r="A13" s="6">
        <v>8</v>
      </c>
      <c r="B13" s="3" t="s">
        <v>4</v>
      </c>
      <c r="C13" s="35" t="s">
        <v>141</v>
      </c>
      <c r="D13" s="33"/>
    </row>
    <row r="14" spans="1:4" s="2" customFormat="1" ht="14.25">
      <c r="A14" s="6">
        <v>9</v>
      </c>
      <c r="B14" s="3" t="s">
        <v>89</v>
      </c>
      <c r="C14" s="92">
        <v>12400000</v>
      </c>
      <c r="D14" s="93"/>
    </row>
    <row r="15" spans="1:4" s="2" customFormat="1" ht="14.25">
      <c r="A15" s="6">
        <v>10</v>
      </c>
      <c r="B15" s="3" t="s">
        <v>5</v>
      </c>
      <c r="C15" s="101" t="s">
        <v>135</v>
      </c>
      <c r="D15" s="102"/>
    </row>
    <row r="16" spans="1:4" s="2" customFormat="1" ht="14.25">
      <c r="A16" s="6">
        <v>11</v>
      </c>
      <c r="B16" s="3" t="s">
        <v>90</v>
      </c>
      <c r="C16" s="32" t="s">
        <v>107</v>
      </c>
      <c r="D16" s="33"/>
    </row>
    <row r="17" spans="1:4" s="30" customFormat="1" ht="63" customHeight="1">
      <c r="A17" s="24">
        <v>12</v>
      </c>
      <c r="B17" s="25" t="s">
        <v>6</v>
      </c>
      <c r="C17" s="75" t="s">
        <v>142</v>
      </c>
      <c r="D17" s="76"/>
    </row>
    <row r="18" spans="1:4" s="2" customFormat="1" ht="76.150000000000006" customHeight="1">
      <c r="A18" s="6">
        <v>13</v>
      </c>
      <c r="B18" s="3" t="s">
        <v>91</v>
      </c>
      <c r="C18" s="73" t="s">
        <v>209</v>
      </c>
      <c r="D18" s="74"/>
    </row>
    <row r="19" spans="1:4" s="2" customFormat="1" ht="14.25">
      <c r="A19" s="6">
        <v>14</v>
      </c>
      <c r="B19" s="3" t="s">
        <v>92</v>
      </c>
      <c r="C19" s="90" t="s">
        <v>131</v>
      </c>
      <c r="D19" s="91"/>
    </row>
    <row r="20" spans="1:4" s="30" customFormat="1" ht="106.9" customHeight="1">
      <c r="A20" s="24">
        <v>15</v>
      </c>
      <c r="B20" s="25" t="s">
        <v>93</v>
      </c>
      <c r="C20" s="75" t="s">
        <v>279</v>
      </c>
      <c r="D20" s="76"/>
    </row>
    <row r="21" spans="1:4" s="2" customFormat="1" ht="14.25">
      <c r="A21" s="6">
        <v>16</v>
      </c>
      <c r="B21" s="3" t="s">
        <v>94</v>
      </c>
      <c r="C21" s="99" t="s">
        <v>132</v>
      </c>
      <c r="D21" s="100"/>
    </row>
    <row r="22" spans="1:4" s="30" customFormat="1" ht="90.6" customHeight="1">
      <c r="A22" s="24">
        <v>17</v>
      </c>
      <c r="B22" s="25" t="s">
        <v>7</v>
      </c>
      <c r="C22" s="75" t="s">
        <v>136</v>
      </c>
      <c r="D22" s="76"/>
    </row>
    <row r="23" spans="1:4" s="2" customFormat="1" ht="14.25">
      <c r="A23" s="6">
        <v>18</v>
      </c>
      <c r="B23" s="3" t="s">
        <v>95</v>
      </c>
      <c r="C23" s="85">
        <v>1366666.68</v>
      </c>
      <c r="D23" s="78"/>
    </row>
    <row r="24" spans="1:4" s="2" customFormat="1" ht="14.25">
      <c r="A24" s="6">
        <v>19</v>
      </c>
      <c r="B24" s="3" t="s">
        <v>96</v>
      </c>
      <c r="C24" s="85">
        <v>3401829.86</v>
      </c>
      <c r="D24" s="78"/>
    </row>
    <row r="25" spans="1:4" s="2" customFormat="1" ht="14.25">
      <c r="A25" s="6">
        <v>20</v>
      </c>
      <c r="B25" s="3" t="s">
        <v>106</v>
      </c>
      <c r="C25" s="32"/>
      <c r="D25" s="33"/>
    </row>
    <row r="26" spans="1:4" s="2" customFormat="1" ht="14.25">
      <c r="A26" s="6">
        <v>21</v>
      </c>
      <c r="B26" s="7" t="s">
        <v>8</v>
      </c>
      <c r="C26" s="77" t="s">
        <v>198</v>
      </c>
      <c r="D26" s="78"/>
    </row>
    <row r="27" spans="1:4" s="2" customFormat="1" ht="14.25">
      <c r="A27" s="6"/>
      <c r="B27" s="7"/>
      <c r="C27" s="41"/>
      <c r="D27" s="44" t="s">
        <v>199</v>
      </c>
    </row>
    <row r="28" spans="1:4" s="2" customFormat="1" ht="14.25">
      <c r="A28" s="6">
        <v>22</v>
      </c>
      <c r="B28" s="3" t="s">
        <v>97</v>
      </c>
      <c r="C28" s="88">
        <v>7858333.4100000001</v>
      </c>
      <c r="D28" s="89"/>
    </row>
    <row r="29" spans="1:4" s="2" customFormat="1" ht="14.25">
      <c r="A29" s="6">
        <v>23</v>
      </c>
      <c r="B29" s="3" t="s">
        <v>98</v>
      </c>
      <c r="C29" s="88">
        <v>3684203.78</v>
      </c>
      <c r="D29" s="89"/>
    </row>
    <row r="30" spans="1:4" s="2" customFormat="1" ht="14.25">
      <c r="A30" s="6">
        <v>24</v>
      </c>
      <c r="B30" s="3" t="s">
        <v>99</v>
      </c>
      <c r="C30" s="32"/>
      <c r="D30" s="33"/>
    </row>
    <row r="31" spans="1:4" s="2" customFormat="1" ht="14.25">
      <c r="A31" s="6">
        <v>25</v>
      </c>
      <c r="B31" s="3" t="s">
        <v>100</v>
      </c>
      <c r="C31" s="88">
        <v>12300000</v>
      </c>
      <c r="D31" s="89"/>
    </row>
    <row r="32" spans="1:4" s="2" customFormat="1" ht="14.25">
      <c r="A32" s="6">
        <v>26</v>
      </c>
      <c r="B32" s="3" t="s">
        <v>105</v>
      </c>
      <c r="C32" s="32"/>
      <c r="D32" s="17">
        <v>0</v>
      </c>
    </row>
    <row r="33" spans="1:6" s="2" customFormat="1" ht="15.6" customHeight="1">
      <c r="A33" s="6">
        <v>27</v>
      </c>
      <c r="B33" s="3" t="s">
        <v>101</v>
      </c>
      <c r="C33" s="83">
        <f>C31-C28</f>
        <v>4441666.59</v>
      </c>
      <c r="D33" s="84"/>
    </row>
    <row r="34" spans="1:6" s="2" customFormat="1" ht="14.25">
      <c r="A34" s="6">
        <v>28</v>
      </c>
      <c r="B34" s="3" t="s">
        <v>102</v>
      </c>
      <c r="C34" s="32"/>
      <c r="D34" s="33"/>
    </row>
    <row r="35" spans="1:6" s="2" customFormat="1" ht="14.25">
      <c r="A35" s="6">
        <v>29</v>
      </c>
      <c r="B35" s="3" t="s">
        <v>103</v>
      </c>
      <c r="C35" s="32"/>
      <c r="D35" s="33"/>
    </row>
    <row r="36" spans="1:6" s="2" customFormat="1" ht="15.6" customHeight="1">
      <c r="A36" s="6">
        <v>30</v>
      </c>
      <c r="B36" s="3" t="s">
        <v>104</v>
      </c>
      <c r="C36" s="32" t="s">
        <v>21</v>
      </c>
      <c r="D36" s="5"/>
    </row>
    <row r="37" spans="1:6" s="2" customFormat="1" ht="14.25">
      <c r="A37" s="6">
        <v>31</v>
      </c>
      <c r="B37" s="4" t="s">
        <v>40</v>
      </c>
      <c r="C37" s="32"/>
      <c r="D37" s="33"/>
    </row>
    <row r="38" spans="1:6" s="2" customFormat="1" ht="14.25">
      <c r="A38" s="6">
        <v>32</v>
      </c>
      <c r="B38" s="4" t="s">
        <v>9</v>
      </c>
      <c r="C38" s="32"/>
      <c r="D38" s="33"/>
    </row>
    <row r="39" spans="1:6" s="2" customFormat="1" ht="31.9" customHeight="1">
      <c r="A39" s="6">
        <v>33</v>
      </c>
      <c r="B39" s="4" t="s">
        <v>10</v>
      </c>
      <c r="C39" s="73" t="s">
        <v>129</v>
      </c>
      <c r="D39" s="74"/>
    </row>
    <row r="40" spans="1:6" s="2" customFormat="1" ht="78.599999999999994" customHeight="1">
      <c r="A40" s="6"/>
      <c r="B40" s="4"/>
      <c r="C40" s="73" t="s">
        <v>130</v>
      </c>
      <c r="D40" s="74"/>
    </row>
    <row r="41" spans="1:6" s="40" customFormat="1" ht="64.900000000000006" customHeight="1">
      <c r="A41" s="24">
        <v>34</v>
      </c>
      <c r="B41" s="39" t="s">
        <v>74</v>
      </c>
      <c r="C41" s="75" t="s">
        <v>133</v>
      </c>
      <c r="D41" s="76"/>
    </row>
    <row r="42" spans="1:6" ht="15.75">
      <c r="A42" s="18" t="s">
        <v>15</v>
      </c>
      <c r="E42" s="19"/>
    </row>
    <row r="43" spans="1:6">
      <c r="A43" s="19"/>
      <c r="B43" s="19" t="s">
        <v>278</v>
      </c>
      <c r="C43" s="19"/>
      <c r="D43" s="19"/>
      <c r="E43" s="19"/>
      <c r="F43" s="19"/>
    </row>
    <row r="44" spans="1:6">
      <c r="B44" s="19" t="s">
        <v>46</v>
      </c>
      <c r="C44" s="19"/>
      <c r="D44" s="19"/>
      <c r="E44" s="19"/>
      <c r="F44" s="19"/>
    </row>
    <row r="45" spans="1:6">
      <c r="B45" s="19"/>
      <c r="C45" s="19"/>
      <c r="D45" s="19"/>
      <c r="E45" s="19"/>
    </row>
    <row r="46" spans="1:6">
      <c r="A46" s="20"/>
      <c r="B46" s="19"/>
      <c r="C46" s="22"/>
      <c r="D46" s="21"/>
    </row>
    <row r="48" spans="1:6">
      <c r="B48" s="2" t="s">
        <v>12</v>
      </c>
    </row>
    <row r="49" spans="2:4">
      <c r="B49" s="2"/>
    </row>
    <row r="50" spans="2:4">
      <c r="B50" s="2"/>
    </row>
    <row r="51" spans="2:4">
      <c r="B51" s="2"/>
    </row>
    <row r="52" spans="2:4">
      <c r="B52" s="2"/>
    </row>
    <row r="53" spans="2:4" ht="15.75">
      <c r="B53" s="11" t="s">
        <v>13</v>
      </c>
    </row>
    <row r="54" spans="2:4">
      <c r="B54" s="10" t="s">
        <v>14</v>
      </c>
    </row>
    <row r="55" spans="2:4">
      <c r="B55" s="2"/>
    </row>
    <row r="56" spans="2:4" s="2" customFormat="1">
      <c r="D56" s="1"/>
    </row>
    <row r="57" spans="2:4" s="2" customFormat="1">
      <c r="B57" s="9"/>
      <c r="D57" s="1"/>
    </row>
    <row r="58" spans="2:4" s="2" customFormat="1">
      <c r="B58" s="9"/>
      <c r="D58" s="1"/>
    </row>
    <row r="59" spans="2:4" s="2" customFormat="1">
      <c r="D59" s="1"/>
    </row>
    <row r="60" spans="2:4" s="2" customFormat="1">
      <c r="D60" s="1"/>
    </row>
    <row r="61" spans="2:4" s="2" customFormat="1">
      <c r="D61" s="1"/>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0000" scale="69" orientation="portrait" r:id="rId1"/>
  <headerFooter>
    <oddHeader>&amp;RAnnex "A"</oddHeader>
  </headerFooter>
  <rowBreaks count="1" manualBreakCount="1">
    <brk id="54" max="3" man="1"/>
  </rowBreaks>
</worksheet>
</file>

<file path=xl/worksheets/sheet2.xml><?xml version="1.0" encoding="utf-8"?>
<worksheet xmlns="http://schemas.openxmlformats.org/spreadsheetml/2006/main" xmlns:r="http://schemas.openxmlformats.org/officeDocument/2006/relationships">
  <sheetPr>
    <tabColor theme="5"/>
  </sheetPr>
  <dimension ref="A1:F54"/>
  <sheetViews>
    <sheetView showGridLines="0" topLeftCell="A25" workbookViewId="0">
      <selection activeCell="B44" sqref="B4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246</v>
      </c>
      <c r="D5" s="98"/>
    </row>
    <row r="6" spans="1:4" s="2" customFormat="1" ht="14.25">
      <c r="A6" s="6">
        <v>1</v>
      </c>
      <c r="B6" s="3" t="s">
        <v>80</v>
      </c>
      <c r="C6" s="47" t="s">
        <v>83</v>
      </c>
      <c r="D6" s="48"/>
    </row>
    <row r="7" spans="1:4" s="2" customFormat="1" ht="14.25">
      <c r="A7" s="6">
        <v>2</v>
      </c>
      <c r="B7" s="3" t="s">
        <v>84</v>
      </c>
      <c r="C7" s="69" t="s">
        <v>275</v>
      </c>
      <c r="D7" s="71"/>
    </row>
    <row r="8" spans="1:4" s="2" customFormat="1" ht="14.25">
      <c r="A8" s="6">
        <v>3</v>
      </c>
      <c r="B8" s="3" t="s">
        <v>85</v>
      </c>
      <c r="C8" s="47" t="s">
        <v>86</v>
      </c>
      <c r="D8" s="48"/>
    </row>
    <row r="9" spans="1:4" s="2" customFormat="1" ht="14.25">
      <c r="A9" s="6">
        <v>4</v>
      </c>
      <c r="B9" s="3" t="s">
        <v>87</v>
      </c>
      <c r="C9" s="47" t="s">
        <v>224</v>
      </c>
      <c r="D9" s="48"/>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48"/>
    </row>
    <row r="14" spans="1:4" s="2" customFormat="1" ht="14.25">
      <c r="A14" s="6">
        <v>9</v>
      </c>
      <c r="B14" s="3" t="s">
        <v>89</v>
      </c>
      <c r="C14" s="92">
        <v>106600000</v>
      </c>
      <c r="D14" s="93"/>
    </row>
    <row r="15" spans="1:4" s="2" customFormat="1" ht="14.25">
      <c r="A15" s="6">
        <v>10</v>
      </c>
      <c r="B15" s="3" t="s">
        <v>5</v>
      </c>
      <c r="C15" s="94" t="s">
        <v>234</v>
      </c>
      <c r="D15" s="95"/>
    </row>
    <row r="16" spans="1:4" s="2" customFormat="1" ht="14.25">
      <c r="A16" s="6">
        <v>11</v>
      </c>
      <c r="B16" s="3" t="s">
        <v>90</v>
      </c>
      <c r="C16" s="47" t="s">
        <v>107</v>
      </c>
      <c r="D16" s="48"/>
    </row>
    <row r="17" spans="1:4" s="30" customFormat="1" ht="62.45" customHeight="1">
      <c r="A17" s="24">
        <v>12</v>
      </c>
      <c r="B17" s="25" t="s">
        <v>6</v>
      </c>
      <c r="C17" s="75" t="s">
        <v>235</v>
      </c>
      <c r="D17" s="76"/>
    </row>
    <row r="18" spans="1:4" s="2" customFormat="1" ht="14.25">
      <c r="A18" s="6">
        <v>13</v>
      </c>
      <c r="B18" s="3" t="s">
        <v>91</v>
      </c>
      <c r="C18" s="73" t="s">
        <v>237</v>
      </c>
      <c r="D18" s="74"/>
    </row>
    <row r="19" spans="1:4" s="2" customFormat="1" ht="14.25">
      <c r="A19" s="6">
        <v>14</v>
      </c>
      <c r="B19" s="3" t="s">
        <v>92</v>
      </c>
      <c r="C19" s="90" t="s">
        <v>236</v>
      </c>
      <c r="D19" s="91"/>
    </row>
    <row r="20" spans="1:4" s="30" customFormat="1" ht="14.25">
      <c r="A20" s="24">
        <v>15</v>
      </c>
      <c r="B20" s="25" t="s">
        <v>93</v>
      </c>
      <c r="C20" s="75" t="s">
        <v>279</v>
      </c>
      <c r="D20" s="76"/>
    </row>
    <row r="21" spans="1:4" s="2" customFormat="1" ht="14.25">
      <c r="A21" s="6">
        <v>16</v>
      </c>
      <c r="B21" s="3" t="s">
        <v>94</v>
      </c>
      <c r="C21" s="88">
        <v>0</v>
      </c>
      <c r="D21" s="89"/>
    </row>
    <row r="22" spans="1:4" s="30" customFormat="1" ht="90.6" customHeight="1">
      <c r="A22" s="24">
        <v>17</v>
      </c>
      <c r="B22" s="25" t="s">
        <v>7</v>
      </c>
      <c r="C22" s="75" t="s">
        <v>238</v>
      </c>
      <c r="D22" s="76"/>
    </row>
    <row r="23" spans="1:4" s="2" customFormat="1" ht="14.25">
      <c r="A23" s="6">
        <v>18</v>
      </c>
      <c r="B23" s="3" t="s">
        <v>95</v>
      </c>
      <c r="C23" s="85">
        <v>21315251.399999999</v>
      </c>
      <c r="D23" s="78"/>
    </row>
    <row r="24" spans="1:4" s="2" customFormat="1" ht="14.25">
      <c r="A24" s="6">
        <v>19</v>
      </c>
      <c r="B24" s="3" t="s">
        <v>96</v>
      </c>
      <c r="C24" s="85">
        <v>5713728.3300000001</v>
      </c>
      <c r="D24" s="78"/>
    </row>
    <row r="25" spans="1:4" s="2" customFormat="1" ht="14.25">
      <c r="A25" s="6">
        <v>20</v>
      </c>
      <c r="B25" s="3" t="s">
        <v>106</v>
      </c>
      <c r="C25" s="88">
        <v>0</v>
      </c>
      <c r="D25" s="89"/>
    </row>
    <row r="26" spans="1:4" s="2" customFormat="1" ht="14.25">
      <c r="A26" s="6">
        <v>21</v>
      </c>
      <c r="B26" s="7" t="s">
        <v>8</v>
      </c>
      <c r="C26" s="99" t="s">
        <v>256</v>
      </c>
      <c r="D26" s="100"/>
    </row>
    <row r="27" spans="1:4" s="2" customFormat="1" ht="14.25">
      <c r="A27" s="6">
        <v>22</v>
      </c>
      <c r="B27" s="3" t="s">
        <v>97</v>
      </c>
      <c r="C27" s="88">
        <v>31972877.100000001</v>
      </c>
      <c r="D27" s="89"/>
    </row>
    <row r="28" spans="1:4" s="2" customFormat="1" ht="14.25">
      <c r="A28" s="6">
        <v>23</v>
      </c>
      <c r="B28" s="3" t="s">
        <v>98</v>
      </c>
      <c r="C28" s="88">
        <v>8725814.4800000004</v>
      </c>
      <c r="D28" s="89"/>
    </row>
    <row r="29" spans="1:4" s="2" customFormat="1" ht="14.25">
      <c r="A29" s="6">
        <v>24</v>
      </c>
      <c r="B29" s="3" t="s">
        <v>99</v>
      </c>
      <c r="C29" s="47"/>
      <c r="D29" s="48"/>
    </row>
    <row r="30" spans="1:4" s="2" customFormat="1" ht="15.6" customHeight="1">
      <c r="A30" s="6">
        <v>25</v>
      </c>
      <c r="B30" s="3" t="s">
        <v>100</v>
      </c>
      <c r="C30" s="81">
        <f>47252577+43995000+2733680+12595000</f>
        <v>106576257</v>
      </c>
      <c r="D30" s="82"/>
    </row>
    <row r="31" spans="1:4" s="2" customFormat="1" ht="14.25">
      <c r="A31" s="6">
        <v>26</v>
      </c>
      <c r="B31" s="3" t="s">
        <v>105</v>
      </c>
      <c r="C31" s="47"/>
      <c r="D31" s="49">
        <f>C14-C30</f>
        <v>23743</v>
      </c>
    </row>
    <row r="32" spans="1:4" s="2" customFormat="1" ht="15.6" customHeight="1">
      <c r="A32" s="6">
        <v>27</v>
      </c>
      <c r="B32" s="3" t="s">
        <v>101</v>
      </c>
      <c r="C32" s="83">
        <f>C30-C27</f>
        <v>74603379.900000006</v>
      </c>
      <c r="D32" s="84"/>
    </row>
    <row r="33" spans="1:6" s="2" customFormat="1" ht="14.25">
      <c r="A33" s="6">
        <v>28</v>
      </c>
      <c r="B33" s="3" t="s">
        <v>102</v>
      </c>
      <c r="C33" s="47"/>
      <c r="D33" s="48"/>
    </row>
    <row r="34" spans="1:6" s="2" customFormat="1" ht="14.25">
      <c r="A34" s="6">
        <v>29</v>
      </c>
      <c r="B34" s="3" t="s">
        <v>103</v>
      </c>
      <c r="C34" s="47"/>
      <c r="D34" s="48"/>
    </row>
    <row r="35" spans="1:6" s="2" customFormat="1" ht="15.6" customHeight="1">
      <c r="A35" s="6">
        <v>30</v>
      </c>
      <c r="B35" s="3" t="s">
        <v>104</v>
      </c>
      <c r="C35" s="47" t="s">
        <v>21</v>
      </c>
      <c r="D35" s="5"/>
    </row>
    <row r="36" spans="1:6" s="2" customFormat="1" ht="14.25">
      <c r="A36" s="6">
        <v>31</v>
      </c>
      <c r="B36" s="4" t="s">
        <v>40</v>
      </c>
      <c r="C36" s="47"/>
      <c r="D36" s="48"/>
    </row>
    <row r="37" spans="1:6" s="2" customFormat="1" ht="14.25">
      <c r="A37" s="6">
        <v>32</v>
      </c>
      <c r="B37" s="4" t="s">
        <v>9</v>
      </c>
      <c r="C37" s="47"/>
      <c r="D37" s="48"/>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sheetPr>
    <tabColor theme="3"/>
  </sheetPr>
  <dimension ref="A1:F60"/>
  <sheetViews>
    <sheetView showGridLines="0" topLeftCell="A34" zoomScaleNormal="100" workbookViewId="0">
      <selection activeCell="C49" sqref="C49"/>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38</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138</v>
      </c>
      <c r="D8" s="33"/>
    </row>
    <row r="9" spans="1:4" s="2" customFormat="1" ht="14.25">
      <c r="A9" s="6">
        <v>5</v>
      </c>
      <c r="B9" s="3" t="s">
        <v>88</v>
      </c>
      <c r="C9" s="90" t="s">
        <v>137</v>
      </c>
      <c r="D9" s="91"/>
    </row>
    <row r="10" spans="1:4" s="2" customFormat="1" ht="14.25">
      <c r="A10" s="6">
        <v>6</v>
      </c>
      <c r="B10" s="3" t="s">
        <v>2</v>
      </c>
      <c r="C10" s="90" t="s">
        <v>128</v>
      </c>
      <c r="D10" s="91"/>
    </row>
    <row r="11" spans="1:4" s="2" customFormat="1" ht="14.25">
      <c r="A11" s="6">
        <v>7</v>
      </c>
      <c r="B11" s="3" t="s">
        <v>3</v>
      </c>
      <c r="C11" s="90" t="s">
        <v>45</v>
      </c>
      <c r="D11" s="91"/>
    </row>
    <row r="12" spans="1:4" s="2" customFormat="1" ht="14.25">
      <c r="A12" s="6">
        <v>8</v>
      </c>
      <c r="B12" s="3" t="s">
        <v>4</v>
      </c>
      <c r="C12" s="34" t="s">
        <v>139</v>
      </c>
      <c r="D12" s="33"/>
    </row>
    <row r="13" spans="1:4" s="2" customFormat="1" ht="14.25">
      <c r="A13" s="6">
        <v>9</v>
      </c>
      <c r="B13" s="3" t="s">
        <v>89</v>
      </c>
      <c r="C13" s="92">
        <v>127270000</v>
      </c>
      <c r="D13" s="93"/>
    </row>
    <row r="14" spans="1:4" s="2" customFormat="1" ht="14.25">
      <c r="A14" s="6">
        <v>10</v>
      </c>
      <c r="B14" s="3" t="s">
        <v>5</v>
      </c>
      <c r="C14" s="101" t="s">
        <v>135</v>
      </c>
      <c r="D14" s="102"/>
    </row>
    <row r="15" spans="1:4" s="2" customFormat="1" ht="14.25">
      <c r="A15" s="6">
        <v>11</v>
      </c>
      <c r="B15" s="3" t="s">
        <v>90</v>
      </c>
      <c r="C15" s="32" t="s">
        <v>107</v>
      </c>
      <c r="D15" s="33"/>
    </row>
    <row r="16" spans="1:4" s="30" customFormat="1" ht="40.15" customHeight="1">
      <c r="A16" s="24">
        <v>12</v>
      </c>
      <c r="B16" s="25" t="s">
        <v>6</v>
      </c>
      <c r="C16" s="75" t="s">
        <v>39</v>
      </c>
      <c r="D16" s="76"/>
    </row>
    <row r="17" spans="1:4" s="2" customFormat="1" ht="88.15" customHeight="1">
      <c r="A17" s="6">
        <v>13</v>
      </c>
      <c r="B17" s="3" t="s">
        <v>91</v>
      </c>
      <c r="C17" s="73" t="s">
        <v>210</v>
      </c>
      <c r="D17" s="74"/>
    </row>
    <row r="18" spans="1:4" s="2" customFormat="1" ht="14.25">
      <c r="A18" s="6">
        <v>14</v>
      </c>
      <c r="B18" s="3" t="s">
        <v>92</v>
      </c>
      <c r="C18" s="90" t="s">
        <v>131</v>
      </c>
      <c r="D18" s="91"/>
    </row>
    <row r="19" spans="1:4" s="30" customFormat="1" ht="102"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13470601.84</v>
      </c>
      <c r="D22" s="78"/>
    </row>
    <row r="23" spans="1:4" s="2" customFormat="1" ht="14.25">
      <c r="A23" s="6">
        <v>19</v>
      </c>
      <c r="B23" s="3" t="s">
        <v>96</v>
      </c>
      <c r="C23" s="85">
        <v>2317312.59</v>
      </c>
      <c r="D23" s="78"/>
    </row>
    <row r="24" spans="1:4" s="2" customFormat="1" ht="14.25">
      <c r="A24" s="6">
        <v>20</v>
      </c>
      <c r="B24" s="3" t="s">
        <v>106</v>
      </c>
      <c r="C24" s="45" t="s">
        <v>83</v>
      </c>
      <c r="D24" s="46"/>
    </row>
    <row r="25" spans="1:4" s="2" customFormat="1" ht="14.25">
      <c r="A25" s="6">
        <v>21</v>
      </c>
      <c r="B25" s="7" t="s">
        <v>8</v>
      </c>
      <c r="C25" s="45" t="s">
        <v>223</v>
      </c>
      <c r="D25" s="46"/>
    </row>
    <row r="26" spans="1:4" s="2" customFormat="1" ht="14.25">
      <c r="A26" s="6"/>
      <c r="B26" s="7"/>
      <c r="C26" s="41"/>
      <c r="D26" s="44" t="s">
        <v>201</v>
      </c>
    </row>
    <row r="27" spans="1:4" s="2" customFormat="1" ht="14.25">
      <c r="A27" s="6">
        <v>22</v>
      </c>
      <c r="B27" s="3" t="s">
        <v>97</v>
      </c>
      <c r="C27" s="88">
        <v>92078862.299999997</v>
      </c>
      <c r="D27" s="89"/>
    </row>
    <row r="28" spans="1:4" s="2" customFormat="1" ht="14.25">
      <c r="A28" s="6">
        <v>23</v>
      </c>
      <c r="B28" s="3" t="s">
        <v>98</v>
      </c>
      <c r="C28" s="88">
        <v>35788168.420000002</v>
      </c>
      <c r="D28" s="89"/>
    </row>
    <row r="29" spans="1:4" s="2" customFormat="1" ht="14.25">
      <c r="A29" s="6">
        <v>24</v>
      </c>
      <c r="B29" s="3" t="s">
        <v>99</v>
      </c>
      <c r="C29" s="32"/>
      <c r="D29" s="33"/>
    </row>
    <row r="30" spans="1:4" s="2" customFormat="1" ht="14.25">
      <c r="A30" s="6">
        <v>25</v>
      </c>
      <c r="B30" s="3" t="s">
        <v>100</v>
      </c>
      <c r="C30" s="88">
        <v>119020066.26000001</v>
      </c>
      <c r="D30" s="89"/>
    </row>
    <row r="31" spans="1:4" s="2" customFormat="1" ht="14.25">
      <c r="A31" s="6">
        <v>26</v>
      </c>
      <c r="B31" s="3" t="s">
        <v>105</v>
      </c>
      <c r="C31" s="32"/>
      <c r="D31" s="17">
        <v>0</v>
      </c>
    </row>
    <row r="32" spans="1:4" s="2" customFormat="1" ht="15.6" customHeight="1">
      <c r="A32" s="6">
        <v>27</v>
      </c>
      <c r="B32" s="3" t="s">
        <v>101</v>
      </c>
      <c r="C32" s="83">
        <f>C30-C27</f>
        <v>26941203.960000008</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129</v>
      </c>
      <c r="D38" s="74"/>
    </row>
    <row r="39" spans="1:6" s="2" customFormat="1" ht="78.599999999999994" customHeight="1">
      <c r="A39" s="6"/>
      <c r="B39" s="4"/>
      <c r="C39" s="73" t="s">
        <v>130</v>
      </c>
      <c r="D39" s="74"/>
    </row>
    <row r="40" spans="1:6" s="40" customFormat="1" ht="64.900000000000006"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19"/>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1.xml><?xml version="1.0" encoding="utf-8"?>
<worksheet xmlns="http://schemas.openxmlformats.org/spreadsheetml/2006/main" xmlns:r="http://schemas.openxmlformats.org/officeDocument/2006/relationships">
  <sheetPr>
    <tabColor theme="3"/>
  </sheetPr>
  <dimension ref="A1:F60"/>
  <sheetViews>
    <sheetView showGridLines="0" topLeftCell="A34" zoomScaleNormal="100" workbookViewId="0">
      <selection activeCell="B44" sqref="B4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36</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2" t="s">
        <v>86</v>
      </c>
      <c r="D7" s="33"/>
    </row>
    <row r="8" spans="1:4" s="2" customFormat="1" ht="14.25">
      <c r="A8" s="6">
        <v>4</v>
      </c>
      <c r="B8" s="3" t="s">
        <v>87</v>
      </c>
      <c r="C8" s="32" t="s">
        <v>138</v>
      </c>
      <c r="D8" s="33"/>
    </row>
    <row r="9" spans="1:4" s="2" customFormat="1" ht="14.25">
      <c r="A9" s="6">
        <v>5</v>
      </c>
      <c r="B9" s="3" t="s">
        <v>88</v>
      </c>
      <c r="C9" s="90" t="s">
        <v>137</v>
      </c>
      <c r="D9" s="91"/>
    </row>
    <row r="10" spans="1:4" s="2" customFormat="1" ht="14.25">
      <c r="A10" s="6">
        <v>6</v>
      </c>
      <c r="B10" s="3" t="s">
        <v>2</v>
      </c>
      <c r="C10" s="90" t="s">
        <v>128</v>
      </c>
      <c r="D10" s="91"/>
    </row>
    <row r="11" spans="1:4" s="2" customFormat="1" ht="14.25">
      <c r="A11" s="6">
        <v>7</v>
      </c>
      <c r="B11" s="3" t="s">
        <v>3</v>
      </c>
      <c r="C11" s="90" t="s">
        <v>45</v>
      </c>
      <c r="D11" s="91"/>
    </row>
    <row r="12" spans="1:4" s="2" customFormat="1" ht="14.25">
      <c r="A12" s="6">
        <v>8</v>
      </c>
      <c r="B12" s="3" t="s">
        <v>4</v>
      </c>
      <c r="C12" s="34" t="s">
        <v>139</v>
      </c>
      <c r="D12" s="33"/>
    </row>
    <row r="13" spans="1:4" s="2" customFormat="1" ht="14.25">
      <c r="A13" s="6">
        <v>9</v>
      </c>
      <c r="B13" s="3" t="s">
        <v>89</v>
      </c>
      <c r="C13" s="92">
        <v>50240000</v>
      </c>
      <c r="D13" s="93"/>
    </row>
    <row r="14" spans="1:4" s="2" customFormat="1" ht="14.25">
      <c r="A14" s="6">
        <v>10</v>
      </c>
      <c r="B14" s="3" t="s">
        <v>5</v>
      </c>
      <c r="C14" s="101" t="s">
        <v>135</v>
      </c>
      <c r="D14" s="102"/>
    </row>
    <row r="15" spans="1:4" s="2" customFormat="1" ht="14.25">
      <c r="A15" s="6">
        <v>11</v>
      </c>
      <c r="B15" s="3" t="s">
        <v>90</v>
      </c>
      <c r="C15" s="32" t="s">
        <v>107</v>
      </c>
      <c r="D15" s="33"/>
    </row>
    <row r="16" spans="1:4" s="30" customFormat="1" ht="45.6" customHeight="1">
      <c r="A16" s="24">
        <v>12</v>
      </c>
      <c r="B16" s="25" t="s">
        <v>6</v>
      </c>
      <c r="C16" s="73" t="s">
        <v>37</v>
      </c>
      <c r="D16" s="74"/>
    </row>
    <row r="17" spans="1:4" s="2" customFormat="1" ht="79.900000000000006" customHeight="1">
      <c r="A17" s="6">
        <v>13</v>
      </c>
      <c r="B17" s="3" t="s">
        <v>91</v>
      </c>
      <c r="C17" s="73" t="s">
        <v>211</v>
      </c>
      <c r="D17" s="74"/>
    </row>
    <row r="18" spans="1:4" s="2" customFormat="1" ht="14.25">
      <c r="A18" s="6">
        <v>14</v>
      </c>
      <c r="B18" s="3" t="s">
        <v>92</v>
      </c>
      <c r="C18" s="90" t="s">
        <v>131</v>
      </c>
      <c r="D18" s="91"/>
    </row>
    <row r="19" spans="1:4" s="30" customFormat="1" ht="103.9" customHeight="1">
      <c r="A19" s="24">
        <v>15</v>
      </c>
      <c r="B19" s="25" t="s">
        <v>93</v>
      </c>
      <c r="C19" s="75" t="s">
        <v>279</v>
      </c>
      <c r="D19" s="76"/>
    </row>
    <row r="20" spans="1:4" s="2" customFormat="1" ht="14.25">
      <c r="A20" s="6">
        <v>16</v>
      </c>
      <c r="B20" s="3" t="s">
        <v>94</v>
      </c>
      <c r="C20" s="99" t="s">
        <v>132</v>
      </c>
      <c r="D20" s="100"/>
    </row>
    <row r="21" spans="1:4" s="30" customFormat="1" ht="90.6" customHeight="1">
      <c r="A21" s="24">
        <v>17</v>
      </c>
      <c r="B21" s="25" t="s">
        <v>7</v>
      </c>
      <c r="C21" s="75" t="s">
        <v>136</v>
      </c>
      <c r="D21" s="76"/>
    </row>
    <row r="22" spans="1:4" s="2" customFormat="1" ht="14.25">
      <c r="A22" s="6">
        <v>18</v>
      </c>
      <c r="B22" s="3" t="s">
        <v>95</v>
      </c>
      <c r="C22" s="85">
        <v>5580975.8399999999</v>
      </c>
      <c r="D22" s="78"/>
    </row>
    <row r="23" spans="1:4" s="2" customFormat="1" ht="14.25">
      <c r="A23" s="6">
        <v>19</v>
      </c>
      <c r="B23" s="3" t="s">
        <v>96</v>
      </c>
      <c r="C23" s="85">
        <v>960080.78</v>
      </c>
      <c r="D23" s="78"/>
    </row>
    <row r="24" spans="1:4" s="2" customFormat="1" ht="14.25">
      <c r="A24" s="6">
        <v>20</v>
      </c>
      <c r="B24" s="3" t="s">
        <v>106</v>
      </c>
      <c r="C24" s="32"/>
      <c r="D24" s="33"/>
    </row>
    <row r="25" spans="1:4" s="2" customFormat="1" ht="14.25">
      <c r="A25" s="6">
        <v>21</v>
      </c>
      <c r="B25" s="7" t="s">
        <v>8</v>
      </c>
      <c r="C25" s="77" t="s">
        <v>200</v>
      </c>
      <c r="D25" s="78"/>
    </row>
    <row r="26" spans="1:4" s="2" customFormat="1" ht="14.25">
      <c r="A26" s="6"/>
      <c r="B26" s="7"/>
      <c r="C26" s="41"/>
      <c r="D26" s="44" t="s">
        <v>201</v>
      </c>
    </row>
    <row r="27" spans="1:4" s="2" customFormat="1" ht="14.25">
      <c r="A27" s="6">
        <v>22</v>
      </c>
      <c r="B27" s="3" t="s">
        <v>97</v>
      </c>
      <c r="C27" s="88">
        <v>39066832.840000004</v>
      </c>
      <c r="D27" s="89"/>
    </row>
    <row r="28" spans="1:4" s="2" customFormat="1" ht="14.25">
      <c r="A28" s="6">
        <v>23</v>
      </c>
      <c r="B28" s="3" t="s">
        <v>98</v>
      </c>
      <c r="C28" s="88">
        <v>15922311.68</v>
      </c>
      <c r="D28" s="89"/>
    </row>
    <row r="29" spans="1:4" s="2" customFormat="1" ht="14.25">
      <c r="A29" s="6">
        <v>24</v>
      </c>
      <c r="B29" s="3" t="s">
        <v>99</v>
      </c>
      <c r="C29" s="32"/>
      <c r="D29" s="33"/>
    </row>
    <row r="30" spans="1:4" s="2" customFormat="1" ht="14.25">
      <c r="A30" s="6">
        <v>25</v>
      </c>
      <c r="B30" s="3" t="s">
        <v>100</v>
      </c>
      <c r="C30" s="88">
        <v>50228784.649999999</v>
      </c>
      <c r="D30" s="89"/>
    </row>
    <row r="31" spans="1:4" s="2" customFormat="1" ht="14.25">
      <c r="A31" s="6">
        <v>26</v>
      </c>
      <c r="B31" s="3" t="s">
        <v>105</v>
      </c>
      <c r="C31" s="32"/>
      <c r="D31" s="17">
        <v>0</v>
      </c>
    </row>
    <row r="32" spans="1:4" s="2" customFormat="1" ht="15.6" customHeight="1">
      <c r="A32" s="6">
        <v>27</v>
      </c>
      <c r="B32" s="3" t="s">
        <v>101</v>
      </c>
      <c r="C32" s="83">
        <f>C30-C27</f>
        <v>11161951.809999995</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129</v>
      </c>
      <c r="D38" s="74"/>
    </row>
    <row r="39" spans="1:6" s="2" customFormat="1" ht="78.599999999999994" customHeight="1">
      <c r="A39" s="6"/>
      <c r="B39" s="4"/>
      <c r="C39" s="73" t="s">
        <v>130</v>
      </c>
      <c r="D39" s="74"/>
    </row>
    <row r="40" spans="1:6" s="40" customFormat="1" ht="64.900000000000006" customHeight="1">
      <c r="A40" s="24">
        <v>34</v>
      </c>
      <c r="B40" s="39" t="s">
        <v>74</v>
      </c>
      <c r="C40" s="75" t="s">
        <v>133</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19"/>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2.xml><?xml version="1.0" encoding="utf-8"?>
<worksheet xmlns="http://schemas.openxmlformats.org/spreadsheetml/2006/main" xmlns:r="http://schemas.openxmlformats.org/officeDocument/2006/relationships">
  <sheetPr>
    <tabColor theme="7"/>
  </sheetPr>
  <dimension ref="A1:F60"/>
  <sheetViews>
    <sheetView showGridLines="0" topLeftCell="A25" zoomScaleNormal="100" workbookViewId="0">
      <selection activeCell="C45" sqref="C45"/>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1500000000000004" customHeight="1"/>
    <row r="5" spans="1:4" ht="45">
      <c r="A5" s="29" t="s">
        <v>81</v>
      </c>
      <c r="B5" s="8" t="s">
        <v>1</v>
      </c>
      <c r="C5" s="97" t="s">
        <v>33</v>
      </c>
      <c r="D5" s="98"/>
    </row>
    <row r="6" spans="1:4" s="2" customFormat="1" ht="14.25">
      <c r="A6" s="6">
        <v>1</v>
      </c>
      <c r="B6" s="3" t="s">
        <v>80</v>
      </c>
      <c r="C6" s="45" t="s">
        <v>83</v>
      </c>
      <c r="D6" s="46"/>
    </row>
    <row r="7" spans="1:4" s="2" customFormat="1" ht="14.25">
      <c r="A7" s="6">
        <v>2</v>
      </c>
      <c r="B7" s="3" t="s">
        <v>84</v>
      </c>
      <c r="C7" s="69" t="s">
        <v>275</v>
      </c>
      <c r="D7" s="71"/>
    </row>
    <row r="8" spans="1:4" s="2" customFormat="1" ht="14.25">
      <c r="A8" s="6">
        <v>3</v>
      </c>
      <c r="B8" s="3" t="s">
        <v>85</v>
      </c>
      <c r="C8" s="31" t="s">
        <v>86</v>
      </c>
      <c r="D8" s="28"/>
    </row>
    <row r="9" spans="1:4" s="2" customFormat="1" ht="14.25">
      <c r="A9" s="6">
        <v>4</v>
      </c>
      <c r="B9" s="3" t="s">
        <v>87</v>
      </c>
      <c r="C9" s="90" t="s">
        <v>124</v>
      </c>
      <c r="D9" s="91"/>
    </row>
    <row r="10" spans="1:4" s="2" customFormat="1" ht="14.25">
      <c r="A10" s="6">
        <v>5</v>
      </c>
      <c r="B10" s="3" t="s">
        <v>88</v>
      </c>
      <c r="C10" s="90" t="s">
        <v>125</v>
      </c>
      <c r="D10" s="91"/>
    </row>
    <row r="11" spans="1:4" s="2" customFormat="1" ht="14.25">
      <c r="A11" s="6">
        <v>6</v>
      </c>
      <c r="B11" s="3" t="s">
        <v>2</v>
      </c>
      <c r="C11" s="31"/>
      <c r="D11" s="28"/>
    </row>
    <row r="12" spans="1:4" s="2" customFormat="1" ht="14.25">
      <c r="A12" s="6">
        <v>7</v>
      </c>
      <c r="B12" s="3" t="s">
        <v>3</v>
      </c>
      <c r="C12" s="31"/>
      <c r="D12" s="28"/>
    </row>
    <row r="13" spans="1:4" s="2" customFormat="1" ht="14.25">
      <c r="A13" s="6">
        <v>8</v>
      </c>
      <c r="B13" s="3" t="s">
        <v>4</v>
      </c>
      <c r="C13" s="35" t="s">
        <v>140</v>
      </c>
      <c r="D13" s="28"/>
    </row>
    <row r="14" spans="1:4" s="2" customFormat="1" ht="14.25">
      <c r="A14" s="6">
        <v>9</v>
      </c>
      <c r="B14" s="3" t="s">
        <v>89</v>
      </c>
      <c r="C14" s="92" t="s">
        <v>29</v>
      </c>
      <c r="D14" s="93"/>
    </row>
    <row r="15" spans="1:4" s="2" customFormat="1" ht="14.25">
      <c r="A15" s="6">
        <v>10</v>
      </c>
      <c r="B15" s="3" t="s">
        <v>5</v>
      </c>
      <c r="C15" s="101" t="s">
        <v>134</v>
      </c>
      <c r="D15" s="102"/>
    </row>
    <row r="16" spans="1:4" s="2" customFormat="1" ht="14.25">
      <c r="A16" s="6">
        <v>11</v>
      </c>
      <c r="B16" s="3" t="s">
        <v>90</v>
      </c>
      <c r="C16" s="31" t="s">
        <v>107</v>
      </c>
      <c r="D16" s="28"/>
    </row>
    <row r="17" spans="1:4" s="30" customFormat="1" ht="45.6" customHeight="1">
      <c r="A17" s="24">
        <v>12</v>
      </c>
      <c r="B17" s="25" t="s">
        <v>6</v>
      </c>
      <c r="C17" s="73" t="s">
        <v>63</v>
      </c>
      <c r="D17" s="74"/>
    </row>
    <row r="18" spans="1:4" s="2" customFormat="1" ht="78.599999999999994" customHeight="1">
      <c r="A18" s="6">
        <v>13</v>
      </c>
      <c r="B18" s="3" t="s">
        <v>91</v>
      </c>
      <c r="C18" s="73" t="s">
        <v>212</v>
      </c>
      <c r="D18" s="74"/>
    </row>
    <row r="19" spans="1:4" s="2" customFormat="1" ht="14.25">
      <c r="A19" s="6">
        <v>14</v>
      </c>
      <c r="B19" s="3" t="s">
        <v>92</v>
      </c>
      <c r="C19" s="31" t="s">
        <v>31</v>
      </c>
      <c r="D19" s="28"/>
    </row>
    <row r="20" spans="1:4" s="30" customFormat="1" ht="105.6" customHeight="1">
      <c r="A20" s="24">
        <v>15</v>
      </c>
      <c r="B20" s="25" t="s">
        <v>93</v>
      </c>
      <c r="C20" s="75" t="s">
        <v>254</v>
      </c>
      <c r="D20" s="76"/>
    </row>
    <row r="21" spans="1:4" s="2" customFormat="1" ht="14.25">
      <c r="A21" s="6">
        <v>16</v>
      </c>
      <c r="B21" s="3" t="s">
        <v>94</v>
      </c>
      <c r="C21" s="31" t="s">
        <v>109</v>
      </c>
      <c r="D21" s="28"/>
    </row>
    <row r="22" spans="1:4" s="30" customFormat="1" ht="90.6" customHeight="1">
      <c r="A22" s="24">
        <v>17</v>
      </c>
      <c r="B22" s="25" t="s">
        <v>7</v>
      </c>
      <c r="C22" s="75" t="s">
        <v>110</v>
      </c>
      <c r="D22" s="76"/>
    </row>
    <row r="23" spans="1:4" s="2" customFormat="1" ht="14.25">
      <c r="A23" s="6">
        <v>18</v>
      </c>
      <c r="B23" s="3" t="s">
        <v>95</v>
      </c>
      <c r="C23" s="109">
        <v>17853507.280000001</v>
      </c>
      <c r="D23" s="110"/>
    </row>
    <row r="24" spans="1:4" s="2" customFormat="1" ht="15.6" customHeight="1">
      <c r="A24" s="6">
        <v>19</v>
      </c>
      <c r="B24" s="3" t="s">
        <v>96</v>
      </c>
      <c r="C24" s="83">
        <v>646835.02</v>
      </c>
      <c r="D24" s="84"/>
    </row>
    <row r="25" spans="1:4" s="2" customFormat="1" ht="14.25">
      <c r="A25" s="6">
        <v>20</v>
      </c>
      <c r="B25" s="3" t="s">
        <v>106</v>
      </c>
      <c r="C25" s="31"/>
      <c r="D25" s="28"/>
    </row>
    <row r="26" spans="1:4" s="2" customFormat="1" ht="14.25">
      <c r="A26" s="6">
        <v>21</v>
      </c>
      <c r="B26" s="7" t="s">
        <v>8</v>
      </c>
      <c r="C26" s="31"/>
      <c r="D26" s="42" t="s">
        <v>203</v>
      </c>
    </row>
    <row r="27" spans="1:4" s="2" customFormat="1" ht="14.25">
      <c r="A27" s="6">
        <v>22</v>
      </c>
      <c r="B27" s="3" t="s">
        <v>97</v>
      </c>
      <c r="C27" s="31"/>
      <c r="D27" s="17">
        <f>123961133.81+4463376.83+4463376.83+4463376.83+4463376.83+4463376.86</f>
        <v>146278017.99000004</v>
      </c>
    </row>
    <row r="28" spans="1:4" s="2" customFormat="1" ht="14.25">
      <c r="A28" s="6">
        <v>23</v>
      </c>
      <c r="B28" s="3" t="s">
        <v>98</v>
      </c>
      <c r="C28" s="31"/>
      <c r="D28" s="17">
        <f>38215339.88+306016.45+296045.88+222869+146252.02+72331.16</f>
        <v>39258854.390000008</v>
      </c>
    </row>
    <row r="29" spans="1:4" s="2" customFormat="1" ht="14.25">
      <c r="A29" s="6">
        <v>24</v>
      </c>
      <c r="B29" s="3" t="s">
        <v>99</v>
      </c>
      <c r="C29" s="31"/>
      <c r="D29" s="28"/>
    </row>
    <row r="30" spans="1:4" s="2" customFormat="1" ht="15.6" customHeight="1">
      <c r="A30" s="6">
        <v>25</v>
      </c>
      <c r="B30" s="3" t="s">
        <v>100</v>
      </c>
      <c r="C30" s="111">
        <f>145041017.99+1237000</f>
        <v>146278017.99000001</v>
      </c>
      <c r="D30" s="112"/>
    </row>
    <row r="31" spans="1:4" s="2" customFormat="1" ht="14.25">
      <c r="A31" s="6">
        <v>26</v>
      </c>
      <c r="B31" s="3" t="s">
        <v>105</v>
      </c>
      <c r="C31" s="31"/>
      <c r="D31" s="17">
        <v>0</v>
      </c>
    </row>
    <row r="32" spans="1:4" s="2" customFormat="1" ht="14.25">
      <c r="A32" s="6">
        <v>27</v>
      </c>
      <c r="B32" s="3" t="s">
        <v>101</v>
      </c>
      <c r="C32" s="31"/>
      <c r="D32" s="17">
        <f>22316884.18-4463376.83-4463376.83-4463376.83-4463376.83-4463376.86</f>
        <v>0</v>
      </c>
    </row>
    <row r="33" spans="1:6" s="2" customFormat="1" ht="14.25">
      <c r="A33" s="6">
        <v>28</v>
      </c>
      <c r="B33" s="3" t="s">
        <v>102</v>
      </c>
      <c r="C33" s="31"/>
      <c r="D33" s="28"/>
    </row>
    <row r="34" spans="1:6" s="2" customFormat="1" ht="14.25">
      <c r="A34" s="6">
        <v>29</v>
      </c>
      <c r="B34" s="3" t="s">
        <v>103</v>
      </c>
      <c r="C34" s="31"/>
      <c r="D34" s="28"/>
    </row>
    <row r="35" spans="1:6" s="2" customFormat="1" ht="15.6" customHeight="1">
      <c r="A35" s="6">
        <v>30</v>
      </c>
      <c r="B35" s="3" t="s">
        <v>104</v>
      </c>
      <c r="C35" s="31" t="s">
        <v>21</v>
      </c>
      <c r="D35" s="5"/>
    </row>
    <row r="36" spans="1:6" s="2" customFormat="1" ht="14.25">
      <c r="A36" s="6">
        <v>31</v>
      </c>
      <c r="B36" s="4" t="s">
        <v>40</v>
      </c>
      <c r="C36" s="31"/>
      <c r="D36" s="28"/>
    </row>
    <row r="37" spans="1:6" s="2" customFormat="1" ht="14.25">
      <c r="A37" s="6">
        <v>32</v>
      </c>
      <c r="B37" s="4" t="s">
        <v>9</v>
      </c>
      <c r="C37" s="31"/>
      <c r="D37" s="28"/>
    </row>
    <row r="38" spans="1:6" s="2" customFormat="1" ht="14.25">
      <c r="A38" s="6">
        <v>33</v>
      </c>
      <c r="B38" s="4" t="s">
        <v>10</v>
      </c>
      <c r="C38" s="31" t="s">
        <v>111</v>
      </c>
      <c r="D38" s="28"/>
    </row>
    <row r="39" spans="1:6" s="2" customFormat="1" ht="70.150000000000006" customHeight="1">
      <c r="A39" s="6"/>
      <c r="B39" s="4"/>
      <c r="C39" s="73" t="s">
        <v>117</v>
      </c>
      <c r="D39" s="74"/>
    </row>
    <row r="40" spans="1:6" s="2" customFormat="1" ht="33" customHeight="1">
      <c r="A40" s="6"/>
      <c r="B40" s="4"/>
      <c r="C40" s="73" t="s">
        <v>116</v>
      </c>
      <c r="D40" s="74"/>
    </row>
    <row r="41" spans="1:6" s="2" customFormat="1" ht="32.450000000000003" customHeight="1">
      <c r="A41" s="6">
        <v>34</v>
      </c>
      <c r="B41" s="3" t="s">
        <v>74</v>
      </c>
      <c r="C41" s="75" t="s">
        <v>174</v>
      </c>
      <c r="D41" s="76"/>
    </row>
    <row r="42" spans="1:6" ht="15.75">
      <c r="A42" s="18" t="s">
        <v>15</v>
      </c>
      <c r="E42" s="19"/>
      <c r="F42" s="19"/>
    </row>
    <row r="43" spans="1:6">
      <c r="A43" s="19"/>
      <c r="B43" s="19" t="s">
        <v>278</v>
      </c>
      <c r="C43" s="19"/>
      <c r="D43" s="19"/>
      <c r="E43" s="19"/>
      <c r="F43" s="19"/>
    </row>
    <row r="44" spans="1:6">
      <c r="B44" s="19" t="s">
        <v>46</v>
      </c>
      <c r="C44" s="19"/>
      <c r="D44" s="19"/>
      <c r="E44" s="19"/>
      <c r="F44" s="19"/>
    </row>
    <row r="45" spans="1:6">
      <c r="A45" s="20"/>
      <c r="B45" s="19" t="s">
        <v>257</v>
      </c>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sheetPr>
    <tabColor theme="7"/>
  </sheetPr>
  <dimension ref="A1:F57"/>
  <sheetViews>
    <sheetView showGridLines="0" topLeftCell="A22" zoomScaleNormal="100" workbookViewId="0">
      <selection activeCell="C46" sqref="C46"/>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222</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31" t="s">
        <v>86</v>
      </c>
      <c r="D7" s="28"/>
    </row>
    <row r="8" spans="1:4" s="2" customFormat="1" ht="14.25">
      <c r="A8" s="6">
        <v>4</v>
      </c>
      <c r="B8" s="3" t="s">
        <v>87</v>
      </c>
      <c r="C8" s="90" t="s">
        <v>124</v>
      </c>
      <c r="D8" s="91"/>
    </row>
    <row r="9" spans="1:4" s="2" customFormat="1" ht="14.25">
      <c r="A9" s="6">
        <v>5</v>
      </c>
      <c r="B9" s="3" t="s">
        <v>88</v>
      </c>
      <c r="C9" s="90" t="s">
        <v>125</v>
      </c>
      <c r="D9" s="91"/>
    </row>
    <row r="10" spans="1:4" s="2" customFormat="1" ht="14.25">
      <c r="A10" s="6">
        <v>6</v>
      </c>
      <c r="B10" s="3" t="s">
        <v>2</v>
      </c>
      <c r="C10" s="31"/>
      <c r="D10" s="28"/>
    </row>
    <row r="11" spans="1:4" s="2" customFormat="1" ht="14.25">
      <c r="A11" s="6">
        <v>7</v>
      </c>
      <c r="B11" s="3" t="s">
        <v>3</v>
      </c>
      <c r="C11" s="31"/>
      <c r="D11" s="28"/>
    </row>
    <row r="12" spans="1:4" s="2" customFormat="1" ht="14.25">
      <c r="A12" s="6">
        <v>8</v>
      </c>
      <c r="B12" s="3" t="s">
        <v>4</v>
      </c>
      <c r="C12" s="35" t="s">
        <v>140</v>
      </c>
      <c r="D12" s="33"/>
    </row>
    <row r="13" spans="1:4" s="2" customFormat="1" ht="14.25">
      <c r="A13" s="6">
        <v>9</v>
      </c>
      <c r="B13" s="3" t="s">
        <v>89</v>
      </c>
      <c r="C13" s="113">
        <v>96841000</v>
      </c>
      <c r="D13" s="114"/>
    </row>
    <row r="14" spans="1:4" s="2" customFormat="1" ht="14.25">
      <c r="A14" s="6">
        <v>10</v>
      </c>
      <c r="B14" s="3" t="s">
        <v>5</v>
      </c>
      <c r="C14" s="113" t="s">
        <v>122</v>
      </c>
      <c r="D14" s="114"/>
    </row>
    <row r="15" spans="1:4" s="2" customFormat="1" ht="14.25">
      <c r="A15" s="6">
        <v>11</v>
      </c>
      <c r="B15" s="3" t="s">
        <v>90</v>
      </c>
      <c r="C15" s="31" t="s">
        <v>107</v>
      </c>
      <c r="D15" s="28"/>
    </row>
    <row r="16" spans="1:4" s="30" customFormat="1" ht="45.6" customHeight="1">
      <c r="A16" s="24">
        <v>12</v>
      </c>
      <c r="B16" s="25" t="s">
        <v>6</v>
      </c>
      <c r="C16" s="117" t="s">
        <v>123</v>
      </c>
      <c r="D16" s="118"/>
    </row>
    <row r="17" spans="1:4" s="2" customFormat="1" ht="88.9" customHeight="1">
      <c r="A17" s="6">
        <v>13</v>
      </c>
      <c r="B17" s="3" t="s">
        <v>91</v>
      </c>
      <c r="C17" s="75" t="s">
        <v>108</v>
      </c>
      <c r="D17" s="76"/>
    </row>
    <row r="18" spans="1:4" s="2" customFormat="1" ht="14.25">
      <c r="A18" s="6">
        <v>14</v>
      </c>
      <c r="B18" s="3" t="s">
        <v>92</v>
      </c>
      <c r="C18" s="31" t="s">
        <v>19</v>
      </c>
      <c r="D18" s="28"/>
    </row>
    <row r="19" spans="1:4" s="30" customFormat="1" ht="106.15" customHeight="1">
      <c r="A19" s="24">
        <v>15</v>
      </c>
      <c r="B19" s="25" t="s">
        <v>93</v>
      </c>
      <c r="C19" s="75" t="s">
        <v>252</v>
      </c>
      <c r="D19" s="76"/>
    </row>
    <row r="20" spans="1:4" s="2" customFormat="1" ht="14.25">
      <c r="A20" s="6">
        <v>16</v>
      </c>
      <c r="B20" s="3" t="s">
        <v>94</v>
      </c>
      <c r="C20" s="31" t="s">
        <v>109</v>
      </c>
      <c r="D20" s="28"/>
    </row>
    <row r="21" spans="1:4" s="30" customFormat="1" ht="90.6" customHeight="1">
      <c r="A21" s="24">
        <v>17</v>
      </c>
      <c r="B21" s="25" t="s">
        <v>7</v>
      </c>
      <c r="C21" s="75" t="s">
        <v>121</v>
      </c>
      <c r="D21" s="76"/>
    </row>
    <row r="22" spans="1:4" s="2" customFormat="1" ht="14.25">
      <c r="A22" s="6">
        <v>18</v>
      </c>
      <c r="B22" s="3" t="s">
        <v>95</v>
      </c>
      <c r="C22" s="31"/>
      <c r="D22" s="28"/>
    </row>
    <row r="23" spans="1:4" s="2" customFormat="1" ht="14.25">
      <c r="A23" s="6">
        <v>19</v>
      </c>
      <c r="B23" s="3" t="s">
        <v>96</v>
      </c>
      <c r="C23" s="31"/>
      <c r="D23" s="28"/>
    </row>
    <row r="24" spans="1:4" s="2" customFormat="1" ht="14.25">
      <c r="A24" s="6">
        <v>20</v>
      </c>
      <c r="B24" s="3" t="s">
        <v>106</v>
      </c>
      <c r="C24" s="31"/>
      <c r="D24" s="28"/>
    </row>
    <row r="25" spans="1:4" s="2" customFormat="1" ht="14.25">
      <c r="A25" s="6">
        <v>21</v>
      </c>
      <c r="B25" s="7" t="s">
        <v>8</v>
      </c>
      <c r="C25" s="31"/>
      <c r="D25" s="28"/>
    </row>
    <row r="26" spans="1:4" s="2" customFormat="1" ht="15.6" customHeight="1">
      <c r="A26" s="6">
        <v>22</v>
      </c>
      <c r="B26" s="3" t="s">
        <v>97</v>
      </c>
      <c r="C26" s="83">
        <v>75437000</v>
      </c>
      <c r="D26" s="84"/>
    </row>
    <row r="27" spans="1:4" s="2" customFormat="1" ht="15.6" customHeight="1">
      <c r="A27" s="6">
        <v>23</v>
      </c>
      <c r="B27" s="3" t="s">
        <v>98</v>
      </c>
      <c r="C27" s="83">
        <v>8197117.8099999996</v>
      </c>
      <c r="D27" s="84"/>
    </row>
    <row r="28" spans="1:4" s="2" customFormat="1" ht="14.25">
      <c r="A28" s="6">
        <v>24</v>
      </c>
      <c r="B28" s="3" t="s">
        <v>99</v>
      </c>
      <c r="C28" s="99"/>
      <c r="D28" s="100"/>
    </row>
    <row r="29" spans="1:4" s="2" customFormat="1" ht="15.6" customHeight="1">
      <c r="A29" s="6">
        <v>25</v>
      </c>
      <c r="B29" s="3" t="s">
        <v>100</v>
      </c>
      <c r="C29" s="115">
        <f>75437000</f>
        <v>75437000</v>
      </c>
      <c r="D29" s="116"/>
    </row>
    <row r="30" spans="1:4" s="2" customFormat="1" ht="14.25">
      <c r="A30" s="6">
        <v>26</v>
      </c>
      <c r="B30" s="3" t="s">
        <v>105</v>
      </c>
      <c r="C30" s="31"/>
      <c r="D30" s="17">
        <v>0</v>
      </c>
    </row>
    <row r="31" spans="1:4" s="2" customFormat="1" ht="14.25">
      <c r="A31" s="6">
        <v>27</v>
      </c>
      <c r="B31" s="3" t="s">
        <v>101</v>
      </c>
      <c r="C31" s="31"/>
      <c r="D31" s="17">
        <v>0</v>
      </c>
    </row>
    <row r="32" spans="1:4" s="2" customFormat="1" ht="14.25">
      <c r="A32" s="6">
        <v>28</v>
      </c>
      <c r="B32" s="3" t="s">
        <v>102</v>
      </c>
      <c r="C32" s="31"/>
      <c r="D32" s="28"/>
    </row>
    <row r="33" spans="1:6" s="2" customFormat="1" ht="14.25">
      <c r="A33" s="6">
        <v>29</v>
      </c>
      <c r="B33" s="3" t="s">
        <v>103</v>
      </c>
      <c r="C33" s="31"/>
      <c r="D33" s="28"/>
    </row>
    <row r="34" spans="1:6" s="2" customFormat="1" ht="15.6" customHeight="1">
      <c r="A34" s="6">
        <v>30</v>
      </c>
      <c r="B34" s="3" t="s">
        <v>104</v>
      </c>
      <c r="C34" s="31" t="s">
        <v>21</v>
      </c>
      <c r="D34" s="5"/>
    </row>
    <row r="35" spans="1:6" s="2" customFormat="1" ht="14.25">
      <c r="A35" s="6">
        <v>31</v>
      </c>
      <c r="B35" s="4" t="s">
        <v>40</v>
      </c>
      <c r="C35" s="31"/>
      <c r="D35" s="28"/>
    </row>
    <row r="36" spans="1:6" s="2" customFormat="1" ht="14.25">
      <c r="A36" s="6">
        <v>32</v>
      </c>
      <c r="B36" s="4" t="s">
        <v>9</v>
      </c>
      <c r="C36" s="31"/>
      <c r="D36" s="28"/>
    </row>
    <row r="37" spans="1:6" s="2" customFormat="1" ht="14.25">
      <c r="A37" s="6">
        <v>33</v>
      </c>
      <c r="B37" s="4" t="s">
        <v>10</v>
      </c>
      <c r="C37" s="31" t="s">
        <v>111</v>
      </c>
      <c r="D37" s="28"/>
    </row>
    <row r="38" spans="1:6" s="2" customFormat="1" ht="70.150000000000006" customHeight="1">
      <c r="A38" s="6"/>
      <c r="B38" s="4"/>
      <c r="C38" s="73" t="s">
        <v>117</v>
      </c>
      <c r="D38" s="74"/>
    </row>
    <row r="39" spans="1:6" s="2" customFormat="1" ht="33" customHeight="1">
      <c r="A39" s="6"/>
      <c r="B39" s="4"/>
      <c r="C39" s="73" t="s">
        <v>116</v>
      </c>
      <c r="D39" s="74"/>
    </row>
    <row r="40" spans="1:6" s="2" customFormat="1" ht="36" customHeight="1">
      <c r="A40" s="6">
        <v>34</v>
      </c>
      <c r="B40" s="3" t="s">
        <v>74</v>
      </c>
      <c r="C40" s="75" t="s">
        <v>174</v>
      </c>
      <c r="D40" s="76"/>
    </row>
    <row r="41" spans="1:6" ht="15.75">
      <c r="A41" s="18" t="s">
        <v>15</v>
      </c>
      <c r="E41" s="19"/>
      <c r="F41" s="19"/>
    </row>
    <row r="42" spans="1:6">
      <c r="A42" s="20"/>
      <c r="B42" s="19" t="s">
        <v>61</v>
      </c>
      <c r="C42" s="22"/>
      <c r="D42" s="21"/>
    </row>
    <row r="44" spans="1:6">
      <c r="B44" s="2" t="s">
        <v>12</v>
      </c>
    </row>
    <row r="45" spans="1:6">
      <c r="B45" s="2"/>
    </row>
    <row r="46" spans="1:6">
      <c r="B46" s="2"/>
    </row>
    <row r="47" spans="1:6">
      <c r="B47" s="2"/>
    </row>
    <row r="48" spans="1:6">
      <c r="B48" s="2"/>
    </row>
    <row r="49" spans="2:4" ht="15.75">
      <c r="B49" s="11" t="s">
        <v>13</v>
      </c>
    </row>
    <row r="50" spans="2:4">
      <c r="B50" s="10" t="s">
        <v>14</v>
      </c>
    </row>
    <row r="51" spans="2:4">
      <c r="B51" s="2"/>
    </row>
    <row r="52" spans="2:4" s="2" customFormat="1">
      <c r="D52" s="1"/>
    </row>
    <row r="53" spans="2:4" s="2" customFormat="1">
      <c r="B53" s="9"/>
      <c r="D53" s="1"/>
    </row>
    <row r="54" spans="2:4" s="2" customFormat="1">
      <c r="B54" s="9"/>
      <c r="D54" s="1"/>
    </row>
    <row r="55" spans="2:4" s="2" customFormat="1">
      <c r="D55" s="1"/>
    </row>
    <row r="56" spans="2:4" s="2" customFormat="1">
      <c r="D56" s="1"/>
    </row>
    <row r="57" spans="2:4" s="2" customFormat="1">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24.xml><?xml version="1.0" encoding="utf-8"?>
<worksheet xmlns="http://schemas.openxmlformats.org/spreadsheetml/2006/main" xmlns:r="http://schemas.openxmlformats.org/officeDocument/2006/relationships">
  <sheetPr>
    <tabColor theme="7"/>
  </sheetPr>
  <dimension ref="A1:F57"/>
  <sheetViews>
    <sheetView showGridLines="0" zoomScaleNormal="100" workbookViewId="0">
      <selection activeCell="H17" sqref="H1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4" spans="1:4" ht="45">
      <c r="A4" s="29" t="s">
        <v>81</v>
      </c>
      <c r="B4" s="8" t="s">
        <v>1</v>
      </c>
      <c r="C4" s="97" t="s">
        <v>32</v>
      </c>
      <c r="D4" s="98"/>
    </row>
    <row r="5" spans="1:4" s="2" customFormat="1" ht="14.25">
      <c r="A5" s="6">
        <v>1</v>
      </c>
      <c r="B5" s="3" t="s">
        <v>80</v>
      </c>
      <c r="C5" s="45" t="s">
        <v>83</v>
      </c>
      <c r="D5" s="46"/>
    </row>
    <row r="6" spans="1:4" s="2" customFormat="1" ht="14.25">
      <c r="A6" s="6">
        <v>2</v>
      </c>
      <c r="B6" s="3" t="s">
        <v>84</v>
      </c>
      <c r="C6" s="69" t="s">
        <v>275</v>
      </c>
      <c r="D6" s="71"/>
    </row>
    <row r="7" spans="1:4" s="2" customFormat="1" ht="14.25">
      <c r="A7" s="6">
        <v>3</v>
      </c>
      <c r="B7" s="3" t="s">
        <v>85</v>
      </c>
      <c r="C7" s="15" t="s">
        <v>86</v>
      </c>
      <c r="D7" s="27"/>
    </row>
    <row r="8" spans="1:4" s="2" customFormat="1" ht="14.25">
      <c r="A8" s="6">
        <v>4</v>
      </c>
      <c r="B8" s="3" t="s">
        <v>87</v>
      </c>
      <c r="C8" s="90" t="s">
        <v>124</v>
      </c>
      <c r="D8" s="91"/>
    </row>
    <row r="9" spans="1:4" s="2" customFormat="1" ht="14.25">
      <c r="A9" s="6">
        <v>5</v>
      </c>
      <c r="B9" s="3" t="s">
        <v>88</v>
      </c>
      <c r="C9" s="90" t="s">
        <v>125</v>
      </c>
      <c r="D9" s="91"/>
    </row>
    <row r="10" spans="1:4" s="2" customFormat="1" ht="14.25">
      <c r="A10" s="6">
        <v>6</v>
      </c>
      <c r="B10" s="3" t="s">
        <v>2</v>
      </c>
      <c r="C10" s="15"/>
      <c r="D10" s="27"/>
    </row>
    <row r="11" spans="1:4" s="2" customFormat="1" ht="14.25">
      <c r="A11" s="6">
        <v>7</v>
      </c>
      <c r="B11" s="3" t="s">
        <v>3</v>
      </c>
      <c r="C11" s="15"/>
      <c r="D11" s="27"/>
    </row>
    <row r="12" spans="1:4" s="2" customFormat="1" ht="14.25">
      <c r="A12" s="6">
        <v>8</v>
      </c>
      <c r="B12" s="3" t="s">
        <v>4</v>
      </c>
      <c r="C12" s="35" t="s">
        <v>140</v>
      </c>
      <c r="D12" s="33"/>
    </row>
    <row r="13" spans="1:4" s="2" customFormat="1" ht="14.25">
      <c r="A13" s="6">
        <v>9</v>
      </c>
      <c r="B13" s="3" t="s">
        <v>89</v>
      </c>
      <c r="C13" s="119">
        <v>97250000</v>
      </c>
      <c r="D13" s="120"/>
    </row>
    <row r="14" spans="1:4" s="2" customFormat="1" ht="14.25">
      <c r="A14" s="6">
        <v>10</v>
      </c>
      <c r="B14" s="3" t="s">
        <v>5</v>
      </c>
      <c r="C14" s="121" t="s">
        <v>127</v>
      </c>
      <c r="D14" s="122"/>
    </row>
    <row r="15" spans="1:4" s="2" customFormat="1" ht="14.25">
      <c r="A15" s="6">
        <v>11</v>
      </c>
      <c r="B15" s="3" t="s">
        <v>90</v>
      </c>
      <c r="C15" s="15" t="s">
        <v>107</v>
      </c>
      <c r="D15" s="27"/>
    </row>
    <row r="16" spans="1:4" s="30" customFormat="1" ht="45.6" customHeight="1">
      <c r="A16" s="24">
        <v>12</v>
      </c>
      <c r="B16" s="25" t="s">
        <v>6</v>
      </c>
      <c r="C16" s="117" t="s">
        <v>118</v>
      </c>
      <c r="D16" s="118"/>
    </row>
    <row r="17" spans="1:4" s="2" customFormat="1" ht="93" customHeight="1">
      <c r="A17" s="6">
        <v>13</v>
      </c>
      <c r="B17" s="3" t="s">
        <v>91</v>
      </c>
      <c r="C17" s="75" t="s">
        <v>108</v>
      </c>
      <c r="D17" s="76"/>
    </row>
    <row r="18" spans="1:4" s="2" customFormat="1" ht="14.25">
      <c r="A18" s="6">
        <v>14</v>
      </c>
      <c r="B18" s="3" t="s">
        <v>92</v>
      </c>
      <c r="C18" s="31" t="s">
        <v>26</v>
      </c>
      <c r="D18" s="27"/>
    </row>
    <row r="19" spans="1:4" s="30" customFormat="1" ht="90.6" customHeight="1">
      <c r="A19" s="24">
        <v>15</v>
      </c>
      <c r="B19" s="25" t="s">
        <v>93</v>
      </c>
      <c r="C19" s="75" t="s">
        <v>253</v>
      </c>
      <c r="D19" s="76"/>
    </row>
    <row r="20" spans="1:4" s="2" customFormat="1" ht="14.25">
      <c r="A20" s="6">
        <v>16</v>
      </c>
      <c r="B20" s="3" t="s">
        <v>94</v>
      </c>
      <c r="C20" s="31" t="s">
        <v>109</v>
      </c>
      <c r="D20" s="27"/>
    </row>
    <row r="21" spans="1:4" s="30" customFormat="1" ht="90.6" customHeight="1">
      <c r="A21" s="24">
        <v>17</v>
      </c>
      <c r="B21" s="25" t="s">
        <v>7</v>
      </c>
      <c r="C21" s="75" t="s">
        <v>120</v>
      </c>
      <c r="D21" s="76"/>
    </row>
    <row r="22" spans="1:4" s="2" customFormat="1" ht="14.25">
      <c r="A22" s="6">
        <v>18</v>
      </c>
      <c r="B22" s="3" t="s">
        <v>95</v>
      </c>
      <c r="C22" s="15"/>
      <c r="D22" s="27"/>
    </row>
    <row r="23" spans="1:4" s="2" customFormat="1" ht="14.25">
      <c r="A23" s="6">
        <v>19</v>
      </c>
      <c r="B23" s="3" t="s">
        <v>96</v>
      </c>
      <c r="C23" s="15"/>
      <c r="D23" s="27"/>
    </row>
    <row r="24" spans="1:4" s="2" customFormat="1" ht="14.25">
      <c r="A24" s="6">
        <v>20</v>
      </c>
      <c r="B24" s="3" t="s">
        <v>106</v>
      </c>
      <c r="C24" s="15"/>
      <c r="D24" s="27"/>
    </row>
    <row r="25" spans="1:4" s="2" customFormat="1" ht="14.25">
      <c r="A25" s="6">
        <v>21</v>
      </c>
      <c r="B25" s="7" t="s">
        <v>8</v>
      </c>
      <c r="C25" s="121" t="s">
        <v>126</v>
      </c>
      <c r="D25" s="100"/>
    </row>
    <row r="26" spans="1:4" s="2" customFormat="1" ht="15.6" customHeight="1">
      <c r="A26" s="6">
        <v>22</v>
      </c>
      <c r="B26" s="3" t="s">
        <v>97</v>
      </c>
      <c r="C26" s="83">
        <v>97255640</v>
      </c>
      <c r="D26" s="84"/>
    </row>
    <row r="27" spans="1:4" s="2" customFormat="1" ht="15.6" customHeight="1">
      <c r="A27" s="6">
        <v>23</v>
      </c>
      <c r="B27" s="3" t="s">
        <v>98</v>
      </c>
      <c r="C27" s="83">
        <v>24132252.309999999</v>
      </c>
      <c r="D27" s="84"/>
    </row>
    <row r="28" spans="1:4" s="2" customFormat="1" ht="14.25">
      <c r="A28" s="6">
        <v>24</v>
      </c>
      <c r="B28" s="3" t="s">
        <v>99</v>
      </c>
      <c r="C28" s="99"/>
      <c r="D28" s="100"/>
    </row>
    <row r="29" spans="1:4" s="2" customFormat="1" ht="15.6" customHeight="1">
      <c r="A29" s="6">
        <v>25</v>
      </c>
      <c r="B29" s="3" t="s">
        <v>100</v>
      </c>
      <c r="C29" s="83">
        <v>97255640</v>
      </c>
      <c r="D29" s="84"/>
    </row>
    <row r="30" spans="1:4" s="2" customFormat="1" ht="14.25">
      <c r="A30" s="6">
        <v>26</v>
      </c>
      <c r="B30" s="3" t="s">
        <v>105</v>
      </c>
      <c r="C30" s="15"/>
      <c r="D30" s="17">
        <v>0</v>
      </c>
    </row>
    <row r="31" spans="1:4" s="2" customFormat="1" ht="14.25">
      <c r="A31" s="6">
        <v>27</v>
      </c>
      <c r="B31" s="3" t="s">
        <v>101</v>
      </c>
      <c r="C31" s="15"/>
      <c r="D31" s="17">
        <v>0</v>
      </c>
    </row>
    <row r="32" spans="1:4" s="2" customFormat="1" ht="14.25">
      <c r="A32" s="6">
        <v>28</v>
      </c>
      <c r="B32" s="3" t="s">
        <v>102</v>
      </c>
      <c r="C32" s="15"/>
      <c r="D32" s="27"/>
    </row>
    <row r="33" spans="1:6" s="2" customFormat="1" ht="14.25">
      <c r="A33" s="6">
        <v>29</v>
      </c>
      <c r="B33" s="3" t="s">
        <v>103</v>
      </c>
      <c r="C33" s="15"/>
      <c r="D33" s="27"/>
    </row>
    <row r="34" spans="1:6" s="2" customFormat="1" ht="15.6" customHeight="1">
      <c r="A34" s="6">
        <v>30</v>
      </c>
      <c r="B34" s="3" t="s">
        <v>104</v>
      </c>
      <c r="C34" s="15" t="s">
        <v>21</v>
      </c>
      <c r="D34" s="5"/>
    </row>
    <row r="35" spans="1:6" s="2" customFormat="1" ht="14.25">
      <c r="A35" s="6">
        <v>31</v>
      </c>
      <c r="B35" s="4" t="s">
        <v>40</v>
      </c>
      <c r="C35" s="15"/>
      <c r="D35" s="27"/>
    </row>
    <row r="36" spans="1:6" s="2" customFormat="1" ht="14.25">
      <c r="A36" s="6">
        <v>32</v>
      </c>
      <c r="B36" s="4" t="s">
        <v>9</v>
      </c>
      <c r="C36" s="15"/>
      <c r="D36" s="27"/>
    </row>
    <row r="37" spans="1:6" s="2" customFormat="1" ht="14.25">
      <c r="A37" s="6">
        <v>33</v>
      </c>
      <c r="B37" s="4" t="s">
        <v>10</v>
      </c>
      <c r="C37" s="31" t="s">
        <v>111</v>
      </c>
      <c r="D37" s="28"/>
    </row>
    <row r="38" spans="1:6" s="2" customFormat="1" ht="70.150000000000006" customHeight="1">
      <c r="A38" s="6"/>
      <c r="B38" s="4"/>
      <c r="C38" s="73" t="s">
        <v>117</v>
      </c>
      <c r="D38" s="74"/>
    </row>
    <row r="39" spans="1:6" s="2" customFormat="1" ht="33" customHeight="1">
      <c r="A39" s="6"/>
      <c r="B39" s="4"/>
      <c r="C39" s="73" t="s">
        <v>116</v>
      </c>
      <c r="D39" s="74"/>
    </row>
    <row r="40" spans="1:6" s="30" customFormat="1" ht="45.6" customHeight="1">
      <c r="A40" s="24">
        <v>34</v>
      </c>
      <c r="B40" s="25" t="s">
        <v>74</v>
      </c>
      <c r="C40" s="75" t="s">
        <v>174</v>
      </c>
      <c r="D40" s="76"/>
    </row>
    <row r="41" spans="1:6" ht="15.75">
      <c r="A41" s="18" t="s">
        <v>15</v>
      </c>
      <c r="C41" s="19"/>
      <c r="D41" s="19"/>
      <c r="E41" s="19"/>
      <c r="F41" s="19"/>
    </row>
    <row r="42" spans="1:6">
      <c r="B42" s="19" t="s">
        <v>119</v>
      </c>
    </row>
    <row r="44" spans="1:6">
      <c r="B44" s="2" t="s">
        <v>12</v>
      </c>
    </row>
    <row r="45" spans="1:6">
      <c r="B45" s="2"/>
    </row>
    <row r="46" spans="1:6">
      <c r="B46" s="2"/>
    </row>
    <row r="47" spans="1:6">
      <c r="B47" s="2"/>
    </row>
    <row r="48" spans="1:6">
      <c r="B48" s="2"/>
    </row>
    <row r="49" spans="2:4" ht="15.75">
      <c r="B49" s="11" t="s">
        <v>13</v>
      </c>
    </row>
    <row r="50" spans="2:4">
      <c r="B50" s="10" t="s">
        <v>14</v>
      </c>
    </row>
    <row r="51" spans="2:4">
      <c r="B51" s="2"/>
    </row>
    <row r="52" spans="2:4" s="2" customFormat="1">
      <c r="D52" s="1"/>
    </row>
    <row r="53" spans="2:4" s="2" customFormat="1">
      <c r="B53" s="9"/>
      <c r="D53" s="1"/>
    </row>
    <row r="54" spans="2:4" s="2" customFormat="1">
      <c r="B54" s="9"/>
      <c r="D54" s="1"/>
    </row>
    <row r="55" spans="2:4" s="2" customFormat="1">
      <c r="D55" s="1"/>
    </row>
    <row r="56" spans="2:4" s="2" customFormat="1">
      <c r="D56" s="1"/>
    </row>
    <row r="57" spans="2:4" s="2" customFormat="1">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25.xml><?xml version="1.0" encoding="utf-8"?>
<worksheet xmlns="http://schemas.openxmlformats.org/spreadsheetml/2006/main" xmlns:r="http://schemas.openxmlformats.org/officeDocument/2006/relationships">
  <sheetPr>
    <tabColor theme="7"/>
  </sheetPr>
  <dimension ref="A1:F60"/>
  <sheetViews>
    <sheetView showGridLines="0" topLeftCell="A34" workbookViewId="0">
      <selection activeCell="D48" sqref="D48"/>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43</v>
      </c>
      <c r="D5" s="98"/>
    </row>
    <row r="6" spans="1:4" s="2" customFormat="1" ht="12.6" customHeight="1">
      <c r="A6" s="6">
        <v>1</v>
      </c>
      <c r="B6" s="3" t="s">
        <v>80</v>
      </c>
      <c r="C6" s="15" t="s">
        <v>83</v>
      </c>
      <c r="D6" s="27"/>
    </row>
    <row r="7" spans="1:4" s="2" customFormat="1" ht="14.25">
      <c r="A7" s="6">
        <v>2</v>
      </c>
      <c r="B7" s="3" t="s">
        <v>84</v>
      </c>
      <c r="C7" s="69" t="s">
        <v>275</v>
      </c>
      <c r="D7" s="71"/>
    </row>
    <row r="8" spans="1:4" s="2" customFormat="1" ht="14.25">
      <c r="A8" s="6">
        <v>3</v>
      </c>
      <c r="B8" s="3" t="s">
        <v>85</v>
      </c>
      <c r="C8" s="15" t="s">
        <v>86</v>
      </c>
      <c r="D8" s="27"/>
    </row>
    <row r="9" spans="1:4" s="2" customFormat="1" ht="14.25">
      <c r="A9" s="6">
        <v>4</v>
      </c>
      <c r="B9" s="3" t="s">
        <v>87</v>
      </c>
      <c r="C9" s="90" t="s">
        <v>124</v>
      </c>
      <c r="D9" s="91"/>
    </row>
    <row r="10" spans="1:4" s="2" customFormat="1" ht="14.25">
      <c r="A10" s="6">
        <v>5</v>
      </c>
      <c r="B10" s="3" t="s">
        <v>88</v>
      </c>
      <c r="C10" s="90" t="s">
        <v>125</v>
      </c>
      <c r="D10" s="91"/>
    </row>
    <row r="11" spans="1:4" s="2" customFormat="1" ht="14.25">
      <c r="A11" s="6">
        <v>6</v>
      </c>
      <c r="B11" s="3" t="s">
        <v>2</v>
      </c>
      <c r="C11" s="15"/>
      <c r="D11" s="27"/>
    </row>
    <row r="12" spans="1:4" s="2" customFormat="1" ht="14.25">
      <c r="A12" s="6">
        <v>7</v>
      </c>
      <c r="B12" s="3" t="s">
        <v>3</v>
      </c>
      <c r="C12" s="15"/>
      <c r="D12" s="27"/>
    </row>
    <row r="13" spans="1:4" s="2" customFormat="1" ht="14.25">
      <c r="A13" s="6">
        <v>8</v>
      </c>
      <c r="B13" s="3" t="s">
        <v>4</v>
      </c>
      <c r="C13" s="35" t="s">
        <v>140</v>
      </c>
      <c r="D13" s="33"/>
    </row>
    <row r="14" spans="1:4" s="2" customFormat="1" ht="14.25">
      <c r="A14" s="6">
        <v>9</v>
      </c>
      <c r="B14" s="3" t="s">
        <v>89</v>
      </c>
      <c r="C14" s="31" t="s">
        <v>11</v>
      </c>
      <c r="D14" s="5" t="s">
        <v>29</v>
      </c>
    </row>
    <row r="15" spans="1:4" s="2" customFormat="1" ht="14.25">
      <c r="A15" s="6">
        <v>10</v>
      </c>
      <c r="B15" s="3" t="s">
        <v>5</v>
      </c>
      <c r="C15" s="101">
        <v>43810</v>
      </c>
      <c r="D15" s="102"/>
    </row>
    <row r="16" spans="1:4" s="2" customFormat="1" ht="14.25">
      <c r="A16" s="6">
        <v>11</v>
      </c>
      <c r="B16" s="3" t="s">
        <v>90</v>
      </c>
      <c r="C16" s="15" t="s">
        <v>107</v>
      </c>
      <c r="D16" s="27"/>
    </row>
    <row r="17" spans="1:4" s="30" customFormat="1" ht="45.6" customHeight="1">
      <c r="A17" s="24">
        <v>12</v>
      </c>
      <c r="B17" s="25" t="s">
        <v>6</v>
      </c>
      <c r="C17" s="75" t="s">
        <v>30</v>
      </c>
      <c r="D17" s="76"/>
    </row>
    <row r="18" spans="1:4" s="2" customFormat="1" ht="74.45" customHeight="1">
      <c r="A18" s="6">
        <v>13</v>
      </c>
      <c r="B18" s="3" t="s">
        <v>91</v>
      </c>
      <c r="C18" s="73" t="s">
        <v>213</v>
      </c>
      <c r="D18" s="74"/>
    </row>
    <row r="19" spans="1:4" s="2" customFormat="1" ht="14.25">
      <c r="A19" s="6">
        <v>14</v>
      </c>
      <c r="B19" s="3" t="s">
        <v>92</v>
      </c>
      <c r="C19" s="90" t="s">
        <v>31</v>
      </c>
      <c r="D19" s="91"/>
    </row>
    <row r="20" spans="1:4" s="30" customFormat="1" ht="107.45" customHeight="1">
      <c r="A20" s="24">
        <v>15</v>
      </c>
      <c r="B20" s="25" t="s">
        <v>93</v>
      </c>
      <c r="C20" s="75" t="s">
        <v>251</v>
      </c>
      <c r="D20" s="76"/>
    </row>
    <row r="21" spans="1:4" s="2" customFormat="1" ht="14.25">
      <c r="A21" s="6">
        <v>16</v>
      </c>
      <c r="B21" s="3" t="s">
        <v>94</v>
      </c>
      <c r="C21" s="31" t="s">
        <v>109</v>
      </c>
      <c r="D21" s="27"/>
    </row>
    <row r="22" spans="1:4" s="30" customFormat="1" ht="94.15" customHeight="1">
      <c r="A22" s="24">
        <v>17</v>
      </c>
      <c r="B22" s="25" t="s">
        <v>7</v>
      </c>
      <c r="C22" s="75" t="s">
        <v>110</v>
      </c>
      <c r="D22" s="76"/>
    </row>
    <row r="23" spans="1:4" s="2" customFormat="1" ht="14.25">
      <c r="A23" s="6">
        <v>18</v>
      </c>
      <c r="B23" s="3" t="s">
        <v>95</v>
      </c>
      <c r="C23" s="88"/>
      <c r="D23" s="89"/>
    </row>
    <row r="24" spans="1:4" s="2" customFormat="1" ht="14.25">
      <c r="A24" s="6">
        <v>19</v>
      </c>
      <c r="B24" s="3" t="s">
        <v>96</v>
      </c>
      <c r="C24" s="88"/>
      <c r="D24" s="89"/>
    </row>
    <row r="25" spans="1:4" s="2" customFormat="1" ht="14.25">
      <c r="A25" s="6">
        <v>20</v>
      </c>
      <c r="B25" s="3" t="s">
        <v>106</v>
      </c>
      <c r="C25" s="15"/>
      <c r="D25" s="27"/>
    </row>
    <row r="26" spans="1:4" s="2" customFormat="1" ht="14.25">
      <c r="A26" s="6">
        <v>21</v>
      </c>
      <c r="B26" s="7" t="s">
        <v>8</v>
      </c>
      <c r="C26" s="77" t="s">
        <v>202</v>
      </c>
      <c r="D26" s="78"/>
    </row>
    <row r="27" spans="1:4" s="2" customFormat="1" ht="14.25">
      <c r="A27" s="6">
        <v>22</v>
      </c>
      <c r="B27" s="3" t="s">
        <v>97</v>
      </c>
      <c r="C27" s="83">
        <v>149942779.08000001</v>
      </c>
      <c r="D27" s="84"/>
    </row>
    <row r="28" spans="1:4" s="2" customFormat="1" ht="14.25">
      <c r="A28" s="6">
        <v>23</v>
      </c>
      <c r="B28" s="3" t="s">
        <v>98</v>
      </c>
      <c r="C28" s="15"/>
      <c r="D28" s="17">
        <f>42027363.86+291871.09+277659.74+192024.18+139481.81+68974.75</f>
        <v>42997375.430000007</v>
      </c>
    </row>
    <row r="29" spans="1:4" s="2" customFormat="1" ht="14.25">
      <c r="A29" s="6">
        <v>24</v>
      </c>
      <c r="B29" s="3" t="s">
        <v>99</v>
      </c>
      <c r="C29" s="15"/>
      <c r="D29" s="27"/>
    </row>
    <row r="30" spans="1:4" s="2" customFormat="1" ht="14.25">
      <c r="A30" s="6">
        <v>25</v>
      </c>
      <c r="B30" s="3" t="s">
        <v>100</v>
      </c>
      <c r="C30" s="41" t="s">
        <v>11</v>
      </c>
      <c r="D30" s="42" t="s">
        <v>52</v>
      </c>
    </row>
    <row r="31" spans="1:4" s="2" customFormat="1" ht="14.25">
      <c r="A31" s="6">
        <v>26</v>
      </c>
      <c r="B31" s="3" t="s">
        <v>105</v>
      </c>
      <c r="C31" s="41" t="s">
        <v>11</v>
      </c>
      <c r="D31" s="23">
        <v>57220.92</v>
      </c>
    </row>
    <row r="32" spans="1:4" s="2" customFormat="1" ht="14.25">
      <c r="A32" s="6">
        <v>27</v>
      </c>
      <c r="B32" s="3" t="s">
        <v>101</v>
      </c>
      <c r="C32" s="41"/>
      <c r="D32" s="23">
        <f>51086130.26-4257260.85-4257260.85-4257260.85-4257260.85-4257260.85-4257260.85-4257260.85-4257260.85-4257260.85-4257260.85-4257260.85-4256260.91</f>
        <v>-1.3038516044616699E-8</v>
      </c>
    </row>
    <row r="33" spans="1:6" s="2" customFormat="1" ht="14.25">
      <c r="A33" s="6">
        <v>28</v>
      </c>
      <c r="B33" s="3" t="s">
        <v>102</v>
      </c>
      <c r="C33" s="15"/>
      <c r="D33" s="27"/>
    </row>
    <row r="34" spans="1:6" s="2" customFormat="1" ht="14.25">
      <c r="A34" s="6">
        <v>29</v>
      </c>
      <c r="B34" s="3" t="s">
        <v>103</v>
      </c>
      <c r="C34" s="15"/>
      <c r="D34" s="27"/>
    </row>
    <row r="35" spans="1:6" s="2" customFormat="1" ht="41.45" customHeight="1">
      <c r="A35" s="6">
        <v>30</v>
      </c>
      <c r="B35" s="3" t="s">
        <v>104</v>
      </c>
      <c r="C35" s="73" t="s">
        <v>115</v>
      </c>
      <c r="D35" s="74"/>
    </row>
    <row r="36" spans="1:6" s="2" customFormat="1" ht="14.25">
      <c r="A36" s="6">
        <v>31</v>
      </c>
      <c r="B36" s="4" t="s">
        <v>40</v>
      </c>
      <c r="C36" s="37">
        <v>0</v>
      </c>
      <c r="D36" s="38"/>
    </row>
    <row r="37" spans="1:6" s="2" customFormat="1" ht="14.25">
      <c r="A37" s="6">
        <v>32</v>
      </c>
      <c r="B37" s="4" t="s">
        <v>9</v>
      </c>
      <c r="C37" s="36">
        <v>0</v>
      </c>
      <c r="D37" s="27"/>
    </row>
    <row r="38" spans="1:6" s="2" customFormat="1" ht="14.25">
      <c r="A38" s="6">
        <v>33</v>
      </c>
      <c r="B38" s="4" t="s">
        <v>10</v>
      </c>
      <c r="C38" s="31" t="s">
        <v>111</v>
      </c>
      <c r="D38" s="27"/>
    </row>
    <row r="39" spans="1:6" s="2" customFormat="1" ht="75.599999999999994" customHeight="1">
      <c r="A39" s="6"/>
      <c r="B39" s="4"/>
      <c r="C39" s="73" t="s">
        <v>112</v>
      </c>
      <c r="D39" s="74"/>
    </row>
    <row r="40" spans="1:6" s="2" customFormat="1" ht="37.9" customHeight="1">
      <c r="A40" s="6"/>
      <c r="B40" s="4"/>
      <c r="C40" s="73" t="s">
        <v>113</v>
      </c>
      <c r="D40" s="74"/>
    </row>
    <row r="41" spans="1:6" s="2" customFormat="1" ht="14.25">
      <c r="A41" s="6"/>
      <c r="B41" s="4"/>
      <c r="C41" s="31" t="s">
        <v>114</v>
      </c>
      <c r="D41" s="28"/>
    </row>
    <row r="42" spans="1:6" s="2" customFormat="1" ht="41.45" customHeight="1">
      <c r="A42" s="6">
        <v>34</v>
      </c>
      <c r="B42" s="3" t="s">
        <v>74</v>
      </c>
      <c r="C42" s="75" t="s">
        <v>174</v>
      </c>
      <c r="D42" s="76"/>
    </row>
    <row r="43" spans="1:6" ht="15.75">
      <c r="A43" s="18" t="s">
        <v>15</v>
      </c>
      <c r="C43" s="19"/>
      <c r="D43" s="19"/>
      <c r="E43" s="19"/>
      <c r="F43" s="19"/>
    </row>
    <row r="44" spans="1:6">
      <c r="B44" s="19" t="s">
        <v>46</v>
      </c>
      <c r="C44" s="19"/>
      <c r="D44" s="19"/>
      <c r="E44" s="19"/>
      <c r="F44" s="19"/>
    </row>
    <row r="45" spans="1:6">
      <c r="B45" s="19" t="s">
        <v>257</v>
      </c>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26.xml><?xml version="1.0" encoding="utf-8"?>
<worksheet xmlns="http://schemas.openxmlformats.org/spreadsheetml/2006/main" xmlns:r="http://schemas.openxmlformats.org/officeDocument/2006/relationships">
  <dimension ref="A1:F64"/>
  <sheetViews>
    <sheetView showGridLines="0" topLeftCell="A34" zoomScaleNormal="100" workbookViewId="0">
      <selection activeCell="B51" sqref="B51"/>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8" spans="1:4" ht="45">
      <c r="A8" s="29" t="s">
        <v>81</v>
      </c>
      <c r="B8" s="8" t="s">
        <v>1</v>
      </c>
      <c r="C8" s="97" t="s">
        <v>42</v>
      </c>
      <c r="D8" s="98"/>
    </row>
    <row r="9" spans="1:4" s="2" customFormat="1" ht="14.25">
      <c r="A9" s="6">
        <v>1</v>
      </c>
      <c r="B9" s="3" t="s">
        <v>80</v>
      </c>
      <c r="C9" s="15" t="s">
        <v>83</v>
      </c>
      <c r="D9" s="27"/>
    </row>
    <row r="10" spans="1:4" s="2" customFormat="1" ht="14.25">
      <c r="A10" s="6">
        <v>2</v>
      </c>
      <c r="B10" s="3" t="s">
        <v>84</v>
      </c>
      <c r="C10" s="61" t="s">
        <v>261</v>
      </c>
      <c r="D10" s="62"/>
    </row>
    <row r="11" spans="1:4" s="2" customFormat="1" ht="14.25">
      <c r="A11" s="6">
        <v>3</v>
      </c>
      <c r="B11" s="3" t="s">
        <v>85</v>
      </c>
      <c r="C11" s="15" t="s">
        <v>86</v>
      </c>
      <c r="D11" s="27"/>
    </row>
    <row r="12" spans="1:4" s="2" customFormat="1" ht="14.25">
      <c r="A12" s="6">
        <v>4</v>
      </c>
      <c r="B12" s="3" t="s">
        <v>87</v>
      </c>
      <c r="C12" s="15"/>
      <c r="D12" s="27"/>
    </row>
    <row r="13" spans="1:4" s="2" customFormat="1" ht="14.25">
      <c r="A13" s="6">
        <v>5</v>
      </c>
      <c r="B13" s="3" t="s">
        <v>88</v>
      </c>
      <c r="C13" s="15"/>
      <c r="D13" s="27"/>
    </row>
    <row r="14" spans="1:4" s="2" customFormat="1" ht="14.25">
      <c r="A14" s="6">
        <v>6</v>
      </c>
      <c r="B14" s="3" t="s">
        <v>2</v>
      </c>
      <c r="C14" s="15"/>
      <c r="D14" s="27"/>
    </row>
    <row r="15" spans="1:4" s="2" customFormat="1" ht="14.25">
      <c r="A15" s="6">
        <v>7</v>
      </c>
      <c r="B15" s="3" t="s">
        <v>3</v>
      </c>
      <c r="C15" s="15"/>
      <c r="D15" s="27"/>
    </row>
    <row r="16" spans="1:4" s="2" customFormat="1" ht="14.25">
      <c r="A16" s="6">
        <v>8</v>
      </c>
      <c r="B16" s="3" t="s">
        <v>4</v>
      </c>
      <c r="C16" s="26">
        <v>39629</v>
      </c>
      <c r="D16" s="27"/>
    </row>
    <row r="17" spans="1:4" s="2" customFormat="1" ht="14.25">
      <c r="A17" s="6">
        <v>9</v>
      </c>
      <c r="B17" s="3" t="s">
        <v>89</v>
      </c>
      <c r="C17" s="15"/>
      <c r="D17" s="5" t="s">
        <v>24</v>
      </c>
    </row>
    <row r="18" spans="1:4" s="2" customFormat="1" ht="14.25">
      <c r="A18" s="6">
        <v>10</v>
      </c>
      <c r="B18" s="3" t="s">
        <v>5</v>
      </c>
      <c r="C18" s="125">
        <v>42155</v>
      </c>
      <c r="D18" s="126"/>
    </row>
    <row r="19" spans="1:4" s="2" customFormat="1" ht="14.25">
      <c r="A19" s="6">
        <v>11</v>
      </c>
      <c r="B19" s="3" t="s">
        <v>90</v>
      </c>
      <c r="C19" s="15"/>
      <c r="D19" s="27"/>
    </row>
    <row r="20" spans="1:4" s="30" customFormat="1" ht="45.6" customHeight="1">
      <c r="A20" s="24">
        <v>12</v>
      </c>
      <c r="B20" s="25" t="s">
        <v>6</v>
      </c>
      <c r="C20" s="75"/>
      <c r="D20" s="76"/>
    </row>
    <row r="21" spans="1:4" s="2" customFormat="1" ht="14.25">
      <c r="A21" s="6">
        <v>13</v>
      </c>
      <c r="B21" s="3" t="s">
        <v>91</v>
      </c>
      <c r="C21" s="15"/>
      <c r="D21" s="27"/>
    </row>
    <row r="22" spans="1:4" s="2" customFormat="1" ht="14.25">
      <c r="A22" s="6">
        <v>14</v>
      </c>
      <c r="B22" s="3" t="s">
        <v>92</v>
      </c>
      <c r="C22" s="15" t="s">
        <v>26</v>
      </c>
      <c r="D22" s="27"/>
    </row>
    <row r="23" spans="1:4" s="2" customFormat="1" ht="14.25">
      <c r="A23" s="6">
        <v>15</v>
      </c>
      <c r="B23" s="3" t="s">
        <v>93</v>
      </c>
      <c r="C23" s="15" t="s">
        <v>51</v>
      </c>
      <c r="D23" s="27"/>
    </row>
    <row r="24" spans="1:4" s="2" customFormat="1" ht="14.25">
      <c r="A24" s="6">
        <v>16</v>
      </c>
      <c r="B24" s="3" t="s">
        <v>94</v>
      </c>
      <c r="C24" s="15" t="s">
        <v>25</v>
      </c>
      <c r="D24" s="27"/>
    </row>
    <row r="25" spans="1:4" s="2" customFormat="1" ht="29.45" customHeight="1">
      <c r="A25" s="6">
        <v>17</v>
      </c>
      <c r="B25" s="3" t="s">
        <v>7</v>
      </c>
      <c r="C25" s="73" t="s">
        <v>27</v>
      </c>
      <c r="D25" s="74"/>
    </row>
    <row r="26" spans="1:4" s="2" customFormat="1" ht="14.25">
      <c r="A26" s="6">
        <v>18</v>
      </c>
      <c r="B26" s="3" t="s">
        <v>95</v>
      </c>
      <c r="C26" s="15"/>
      <c r="D26" s="27"/>
    </row>
    <row r="27" spans="1:4" s="2" customFormat="1" ht="14.25">
      <c r="A27" s="6">
        <v>19</v>
      </c>
      <c r="B27" s="3" t="s">
        <v>96</v>
      </c>
      <c r="C27" s="15"/>
      <c r="D27" s="27"/>
    </row>
    <row r="28" spans="1:4" s="2" customFormat="1" ht="14.25">
      <c r="A28" s="6">
        <v>20</v>
      </c>
      <c r="B28" s="3" t="s">
        <v>106</v>
      </c>
      <c r="C28" s="15"/>
      <c r="D28" s="27"/>
    </row>
    <row r="29" spans="1:4" s="2" customFormat="1" ht="14.25">
      <c r="A29" s="6">
        <v>21</v>
      </c>
      <c r="B29" s="7" t="s">
        <v>8</v>
      </c>
      <c r="C29" s="15"/>
      <c r="D29" s="27"/>
    </row>
    <row r="30" spans="1:4" s="2" customFormat="1" ht="15.6" customHeight="1">
      <c r="A30" s="6">
        <v>22</v>
      </c>
      <c r="B30" s="3" t="s">
        <v>97</v>
      </c>
      <c r="C30" s="123">
        <v>79249686</v>
      </c>
      <c r="D30" s="124"/>
    </row>
    <row r="31" spans="1:4" s="2" customFormat="1" ht="15.6" customHeight="1">
      <c r="A31" s="6">
        <v>23</v>
      </c>
      <c r="B31" s="3" t="s">
        <v>98</v>
      </c>
      <c r="C31" s="83">
        <v>26126922.25</v>
      </c>
      <c r="D31" s="84"/>
    </row>
    <row r="32" spans="1:4" s="2" customFormat="1" ht="14.25">
      <c r="A32" s="6">
        <v>24</v>
      </c>
      <c r="B32" s="3" t="s">
        <v>99</v>
      </c>
      <c r="C32" s="15"/>
      <c r="D32" s="27"/>
    </row>
    <row r="33" spans="1:6" s="2" customFormat="1" ht="14.25">
      <c r="A33" s="6">
        <v>25</v>
      </c>
      <c r="B33" s="3" t="s">
        <v>100</v>
      </c>
      <c r="C33" s="31" t="s">
        <v>11</v>
      </c>
      <c r="D33" s="13">
        <v>79249686</v>
      </c>
    </row>
    <row r="34" spans="1:6" s="2" customFormat="1" ht="14.25">
      <c r="A34" s="6">
        <v>26</v>
      </c>
      <c r="B34" s="3" t="s">
        <v>105</v>
      </c>
      <c r="C34" s="15">
        <v>0</v>
      </c>
      <c r="D34" s="27"/>
    </row>
    <row r="35" spans="1:6" s="2" customFormat="1" ht="14.25">
      <c r="A35" s="6">
        <v>27</v>
      </c>
      <c r="B35" s="3" t="s">
        <v>101</v>
      </c>
      <c r="C35" s="15">
        <v>0</v>
      </c>
      <c r="D35" s="27"/>
    </row>
    <row r="36" spans="1:6" s="2" customFormat="1" ht="14.25">
      <c r="A36" s="6">
        <v>28</v>
      </c>
      <c r="B36" s="3" t="s">
        <v>102</v>
      </c>
      <c r="C36" s="15"/>
      <c r="D36" s="27"/>
    </row>
    <row r="37" spans="1:6" s="2" customFormat="1" ht="14.25">
      <c r="A37" s="6">
        <v>29</v>
      </c>
      <c r="B37" s="3" t="s">
        <v>103</v>
      </c>
      <c r="C37" s="15"/>
      <c r="D37" s="27"/>
    </row>
    <row r="38" spans="1:6" s="2" customFormat="1" ht="15.6" customHeight="1">
      <c r="A38" s="6">
        <v>30</v>
      </c>
      <c r="B38" s="3" t="s">
        <v>104</v>
      </c>
      <c r="C38" s="15" t="s">
        <v>28</v>
      </c>
      <c r="D38" s="5"/>
    </row>
    <row r="39" spans="1:6" s="2" customFormat="1" ht="14.25">
      <c r="A39" s="6">
        <v>31</v>
      </c>
      <c r="B39" s="4" t="s">
        <v>40</v>
      </c>
      <c r="C39" s="15"/>
      <c r="D39" s="27"/>
    </row>
    <row r="40" spans="1:6" s="2" customFormat="1" ht="14.25">
      <c r="A40" s="6">
        <v>32</v>
      </c>
      <c r="B40" s="4" t="s">
        <v>9</v>
      </c>
      <c r="C40" s="15"/>
      <c r="D40" s="27"/>
    </row>
    <row r="41" spans="1:6" s="2" customFormat="1" ht="14.25">
      <c r="A41" s="6">
        <v>33</v>
      </c>
      <c r="B41" s="4" t="s">
        <v>10</v>
      </c>
      <c r="C41" s="15"/>
      <c r="D41" s="27"/>
    </row>
    <row r="42" spans="1:6" s="2" customFormat="1" ht="14.25">
      <c r="A42" s="6"/>
      <c r="B42" s="4" t="s">
        <v>23</v>
      </c>
      <c r="C42" s="15" t="s">
        <v>11</v>
      </c>
      <c r="D42" s="14">
        <v>396248.43</v>
      </c>
    </row>
    <row r="43" spans="1:6" s="2" customFormat="1" ht="14.25">
      <c r="A43" s="6"/>
      <c r="B43" s="4" t="s">
        <v>22</v>
      </c>
      <c r="C43" s="15"/>
      <c r="D43" s="27"/>
    </row>
    <row r="44" spans="1:6" s="2" customFormat="1" ht="14.25">
      <c r="A44" s="6">
        <v>34</v>
      </c>
      <c r="B44" s="3" t="s">
        <v>74</v>
      </c>
      <c r="C44" s="15"/>
      <c r="D44" s="27"/>
    </row>
    <row r="45" spans="1:6" ht="15.75">
      <c r="A45" s="18" t="s">
        <v>49</v>
      </c>
      <c r="B45" s="19"/>
      <c r="C45" s="19"/>
      <c r="D45" s="19"/>
      <c r="E45" s="19"/>
      <c r="F45" s="19"/>
    </row>
    <row r="46" spans="1:6">
      <c r="B46" s="19" t="s">
        <v>47</v>
      </c>
      <c r="C46" s="19"/>
      <c r="D46" s="19"/>
      <c r="E46" s="19"/>
      <c r="F46" s="19"/>
    </row>
    <row r="47" spans="1:6">
      <c r="B47" s="19" t="s">
        <v>48</v>
      </c>
      <c r="C47" s="19"/>
      <c r="D47" s="19"/>
      <c r="E47" s="19"/>
      <c r="F47" s="19"/>
    </row>
    <row r="48" spans="1:6">
      <c r="B48" s="19" t="s">
        <v>50</v>
      </c>
      <c r="C48" s="19"/>
      <c r="D48" s="19"/>
      <c r="E48" s="19"/>
      <c r="F48" s="19"/>
    </row>
    <row r="51" spans="2:4">
      <c r="B51" s="2" t="s">
        <v>12</v>
      </c>
    </row>
    <row r="52" spans="2:4">
      <c r="B52" s="2"/>
    </row>
    <row r="53" spans="2:4">
      <c r="B53" s="2"/>
    </row>
    <row r="54" spans="2:4">
      <c r="B54" s="2"/>
    </row>
    <row r="55" spans="2:4">
      <c r="B55" s="2"/>
    </row>
    <row r="56" spans="2:4" ht="15.75">
      <c r="B56" s="11" t="s">
        <v>13</v>
      </c>
    </row>
    <row r="57" spans="2:4">
      <c r="B57" s="10" t="s">
        <v>14</v>
      </c>
    </row>
    <row r="58" spans="2:4">
      <c r="B58" s="2"/>
    </row>
    <row r="59" spans="2:4" s="2" customFormat="1">
      <c r="D59" s="1"/>
    </row>
    <row r="60" spans="2:4" s="2" customFormat="1">
      <c r="B60" s="9"/>
      <c r="D60" s="1"/>
    </row>
    <row r="61" spans="2:4" s="2" customFormat="1">
      <c r="B61" s="9"/>
      <c r="D61" s="1"/>
    </row>
    <row r="62" spans="2:4" s="2" customFormat="1">
      <c r="D62" s="1"/>
    </row>
    <row r="63" spans="2:4" s="2" customFormat="1">
      <c r="D63" s="1"/>
    </row>
    <row r="64" spans="2:4" s="2" customFormat="1">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10000" scale="90" orientation="portrait" r:id="rId1"/>
  <headerFooter>
    <oddHeader>&amp;RAnnex "A"</oddHeader>
  </headerFooter>
</worksheet>
</file>

<file path=xl/worksheets/sheet27.xml><?xml version="1.0" encoding="utf-8"?>
<worksheet xmlns="http://schemas.openxmlformats.org/spreadsheetml/2006/main" xmlns:r="http://schemas.openxmlformats.org/officeDocument/2006/relationships">
  <dimension ref="A1:F63"/>
  <sheetViews>
    <sheetView showGridLines="0" workbookViewId="0">
      <selection activeCell="D4" sqref="D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8" spans="1:4" ht="45">
      <c r="A8" s="29" t="s">
        <v>81</v>
      </c>
      <c r="B8" s="8" t="s">
        <v>1</v>
      </c>
      <c r="C8" s="97" t="s">
        <v>82</v>
      </c>
      <c r="D8" s="98"/>
    </row>
    <row r="9" spans="1:4" s="2" customFormat="1" ht="14.25">
      <c r="A9" s="6">
        <v>1</v>
      </c>
      <c r="B9" s="3" t="s">
        <v>80</v>
      </c>
      <c r="C9" s="15" t="s">
        <v>83</v>
      </c>
      <c r="D9" s="16"/>
    </row>
    <row r="10" spans="1:4" s="2" customFormat="1" ht="14.25">
      <c r="A10" s="6">
        <v>2</v>
      </c>
      <c r="B10" s="3" t="s">
        <v>84</v>
      </c>
      <c r="C10" s="61" t="s">
        <v>261</v>
      </c>
      <c r="D10" s="62"/>
    </row>
    <row r="11" spans="1:4" s="2" customFormat="1" ht="14.25">
      <c r="A11" s="6">
        <v>3</v>
      </c>
      <c r="B11" s="3" t="s">
        <v>85</v>
      </c>
      <c r="C11" s="15" t="s">
        <v>86</v>
      </c>
      <c r="D11" s="27"/>
    </row>
    <row r="12" spans="1:4" s="2" customFormat="1" ht="14.25">
      <c r="A12" s="6">
        <v>4</v>
      </c>
      <c r="B12" s="3" t="s">
        <v>87</v>
      </c>
      <c r="C12" s="15"/>
      <c r="D12" s="27"/>
    </row>
    <row r="13" spans="1:4" s="2" customFormat="1" ht="14.25">
      <c r="A13" s="6">
        <v>5</v>
      </c>
      <c r="B13" s="3" t="s">
        <v>88</v>
      </c>
      <c r="C13" s="15"/>
      <c r="D13" s="27"/>
    </row>
    <row r="14" spans="1:4" s="2" customFormat="1" ht="14.25">
      <c r="A14" s="6">
        <v>6</v>
      </c>
      <c r="B14" s="3" t="s">
        <v>2</v>
      </c>
      <c r="C14" s="15"/>
      <c r="D14" s="27"/>
    </row>
    <row r="15" spans="1:4" s="2" customFormat="1" ht="14.25">
      <c r="A15" s="6">
        <v>7</v>
      </c>
      <c r="B15" s="3" t="s">
        <v>3</v>
      </c>
      <c r="C15" s="15"/>
      <c r="D15" s="27"/>
    </row>
    <row r="16" spans="1:4" s="2" customFormat="1" ht="14.25">
      <c r="A16" s="6">
        <v>8</v>
      </c>
      <c r="B16" s="3" t="s">
        <v>4</v>
      </c>
      <c r="C16" s="15" t="s">
        <v>17</v>
      </c>
      <c r="D16" s="27"/>
    </row>
    <row r="17" spans="1:4" s="2" customFormat="1" ht="14.25">
      <c r="A17" s="6">
        <v>9</v>
      </c>
      <c r="B17" s="3" t="s">
        <v>89</v>
      </c>
      <c r="C17" s="15" t="s">
        <v>16</v>
      </c>
      <c r="D17" s="27"/>
    </row>
    <row r="18" spans="1:4" s="2" customFormat="1" ht="14.25">
      <c r="A18" s="6">
        <v>10</v>
      </c>
      <c r="B18" s="3" t="s">
        <v>5</v>
      </c>
      <c r="C18" s="26">
        <v>41448</v>
      </c>
      <c r="D18" s="27"/>
    </row>
    <row r="19" spans="1:4" s="2" customFormat="1" ht="14.25">
      <c r="A19" s="6">
        <v>11</v>
      </c>
      <c r="B19" s="3" t="s">
        <v>90</v>
      </c>
      <c r="C19" s="15"/>
      <c r="D19" s="27"/>
    </row>
    <row r="20" spans="1:4" s="30" customFormat="1" ht="45.6" customHeight="1">
      <c r="A20" s="24">
        <v>12</v>
      </c>
      <c r="B20" s="25" t="s">
        <v>6</v>
      </c>
      <c r="C20" s="75" t="s">
        <v>18</v>
      </c>
      <c r="D20" s="76"/>
    </row>
    <row r="21" spans="1:4" s="2" customFormat="1" ht="14.25">
      <c r="A21" s="6">
        <v>13</v>
      </c>
      <c r="B21" s="3" t="s">
        <v>91</v>
      </c>
      <c r="C21" s="15"/>
      <c r="D21" s="27"/>
    </row>
    <row r="22" spans="1:4" s="2" customFormat="1" ht="14.25">
      <c r="A22" s="6">
        <v>14</v>
      </c>
      <c r="B22" s="3" t="s">
        <v>92</v>
      </c>
      <c r="C22" s="15"/>
      <c r="D22" s="27"/>
    </row>
    <row r="23" spans="1:4" s="2" customFormat="1" ht="14.25">
      <c r="A23" s="6">
        <v>15</v>
      </c>
      <c r="B23" s="3" t="s">
        <v>93</v>
      </c>
      <c r="C23" s="15"/>
      <c r="D23" s="27"/>
    </row>
    <row r="24" spans="1:4" s="2" customFormat="1" ht="14.25">
      <c r="A24" s="6">
        <v>16</v>
      </c>
      <c r="B24" s="3" t="s">
        <v>94</v>
      </c>
      <c r="C24" s="15"/>
      <c r="D24" s="27"/>
    </row>
    <row r="25" spans="1:4" s="2" customFormat="1" ht="15.6" customHeight="1">
      <c r="A25" s="6">
        <v>17</v>
      </c>
      <c r="B25" s="3" t="s">
        <v>7</v>
      </c>
      <c r="C25" s="90" t="s">
        <v>20</v>
      </c>
      <c r="D25" s="91"/>
    </row>
    <row r="26" spans="1:4" s="2" customFormat="1" ht="14.25">
      <c r="A26" s="6">
        <v>18</v>
      </c>
      <c r="B26" s="3" t="s">
        <v>95</v>
      </c>
      <c r="C26" s="15"/>
      <c r="D26" s="27"/>
    </row>
    <row r="27" spans="1:4" s="2" customFormat="1" ht="14.25">
      <c r="A27" s="6">
        <v>19</v>
      </c>
      <c r="B27" s="3" t="s">
        <v>96</v>
      </c>
      <c r="C27" s="15"/>
      <c r="D27" s="27"/>
    </row>
    <row r="28" spans="1:4" s="2" customFormat="1" ht="14.25">
      <c r="A28" s="6">
        <v>20</v>
      </c>
      <c r="B28" s="3" t="s">
        <v>106</v>
      </c>
      <c r="C28" s="15"/>
      <c r="D28" s="27"/>
    </row>
    <row r="29" spans="1:4" s="2" customFormat="1" ht="14.25">
      <c r="A29" s="6">
        <v>21</v>
      </c>
      <c r="B29" s="7" t="s">
        <v>8</v>
      </c>
      <c r="C29" s="15"/>
      <c r="D29" s="27"/>
    </row>
    <row r="30" spans="1:4" s="2" customFormat="1" ht="14.25">
      <c r="A30" s="6">
        <v>22</v>
      </c>
      <c r="B30" s="3" t="s">
        <v>97</v>
      </c>
      <c r="C30" s="111">
        <v>343544988.37</v>
      </c>
      <c r="D30" s="112"/>
    </row>
    <row r="31" spans="1:4" s="2" customFormat="1" ht="15.6" customHeight="1">
      <c r="A31" s="6">
        <v>23</v>
      </c>
      <c r="B31" s="3" t="s">
        <v>98</v>
      </c>
      <c r="C31" s="83">
        <v>88617084.829999998</v>
      </c>
      <c r="D31" s="84"/>
    </row>
    <row r="32" spans="1:4" s="2" customFormat="1" ht="14.25">
      <c r="A32" s="6">
        <v>24</v>
      </c>
      <c r="B32" s="3" t="s">
        <v>99</v>
      </c>
      <c r="C32" s="15"/>
      <c r="D32" s="27"/>
    </row>
    <row r="33" spans="1:6" s="2" customFormat="1" ht="15.6" customHeight="1">
      <c r="A33" s="6">
        <v>25</v>
      </c>
      <c r="B33" s="3" t="s">
        <v>100</v>
      </c>
      <c r="C33" s="111">
        <v>343544988.37</v>
      </c>
      <c r="D33" s="112"/>
    </row>
    <row r="34" spans="1:6" s="2" customFormat="1" ht="15.6" customHeight="1">
      <c r="A34" s="6">
        <v>26</v>
      </c>
      <c r="B34" s="3" t="s">
        <v>105</v>
      </c>
      <c r="C34" s="83">
        <v>0</v>
      </c>
      <c r="D34" s="84"/>
    </row>
    <row r="35" spans="1:6" s="2" customFormat="1" ht="14.25">
      <c r="A35" s="6">
        <v>27</v>
      </c>
      <c r="B35" s="3" t="s">
        <v>101</v>
      </c>
      <c r="C35" s="36"/>
      <c r="D35" s="17">
        <v>0</v>
      </c>
    </row>
    <row r="36" spans="1:6" s="2" customFormat="1" ht="14.25">
      <c r="A36" s="6">
        <v>28</v>
      </c>
      <c r="B36" s="3" t="s">
        <v>102</v>
      </c>
      <c r="C36" s="15"/>
      <c r="D36" s="27"/>
    </row>
    <row r="37" spans="1:6" s="2" customFormat="1" ht="14.25">
      <c r="A37" s="6">
        <v>29</v>
      </c>
      <c r="B37" s="3" t="s">
        <v>103</v>
      </c>
      <c r="C37" s="15"/>
      <c r="D37" s="27"/>
    </row>
    <row r="38" spans="1:6" s="2" customFormat="1" ht="15.6" customHeight="1">
      <c r="A38" s="6">
        <v>30</v>
      </c>
      <c r="B38" s="3" t="s">
        <v>104</v>
      </c>
      <c r="C38" s="90" t="s">
        <v>21</v>
      </c>
      <c r="D38" s="91"/>
    </row>
    <row r="39" spans="1:6" s="2" customFormat="1" ht="14.25">
      <c r="A39" s="6">
        <v>31</v>
      </c>
      <c r="B39" s="4" t="s">
        <v>40</v>
      </c>
      <c r="C39" s="15"/>
      <c r="D39" s="27"/>
    </row>
    <row r="40" spans="1:6" s="2" customFormat="1" ht="14.25">
      <c r="A40" s="6">
        <v>32</v>
      </c>
      <c r="B40" s="4" t="s">
        <v>9</v>
      </c>
      <c r="C40" s="15"/>
      <c r="D40" s="27"/>
    </row>
    <row r="41" spans="1:6" s="2" customFormat="1" ht="14.25">
      <c r="A41" s="6">
        <v>33</v>
      </c>
      <c r="B41" s="4" t="s">
        <v>10</v>
      </c>
      <c r="C41" s="15"/>
      <c r="D41" s="27"/>
    </row>
    <row r="42" spans="1:6" s="2" customFormat="1" ht="14.25">
      <c r="A42" s="6"/>
      <c r="B42" s="4" t="s">
        <v>23</v>
      </c>
      <c r="C42" s="127" t="s">
        <v>41</v>
      </c>
      <c r="D42" s="128"/>
    </row>
    <row r="43" spans="1:6" s="2" customFormat="1" ht="14.25">
      <c r="A43" s="6"/>
      <c r="B43" s="4" t="s">
        <v>22</v>
      </c>
      <c r="C43" s="15"/>
      <c r="D43" s="27"/>
    </row>
    <row r="44" spans="1:6" s="2" customFormat="1" ht="14.25">
      <c r="A44" s="6">
        <v>34</v>
      </c>
      <c r="B44" s="3" t="s">
        <v>74</v>
      </c>
      <c r="C44" s="15"/>
      <c r="D44" s="27"/>
    </row>
    <row r="45" spans="1:6" ht="15.75">
      <c r="A45" s="18" t="s">
        <v>49</v>
      </c>
      <c r="B45" s="19"/>
      <c r="C45" s="19"/>
      <c r="D45" s="19"/>
      <c r="E45" s="19"/>
      <c r="F45" s="19"/>
    </row>
    <row r="46" spans="1:6">
      <c r="B46" s="19" t="s">
        <v>47</v>
      </c>
      <c r="C46" s="19"/>
      <c r="D46" s="19"/>
      <c r="E46" s="19"/>
      <c r="F46" s="19"/>
    </row>
    <row r="47" spans="1:6">
      <c r="B47" s="19" t="s">
        <v>48</v>
      </c>
      <c r="C47" s="19"/>
      <c r="D47" s="19"/>
      <c r="E47" s="19"/>
      <c r="F47" s="19"/>
    </row>
    <row r="50" spans="2:4">
      <c r="B50" s="2" t="s">
        <v>12</v>
      </c>
    </row>
    <row r="51" spans="2:4">
      <c r="B51" s="2"/>
    </row>
    <row r="52" spans="2:4">
      <c r="B52" s="2"/>
    </row>
    <row r="53" spans="2:4">
      <c r="B53" s="2"/>
    </row>
    <row r="54" spans="2:4">
      <c r="B54" s="2"/>
    </row>
    <row r="55" spans="2:4" ht="15.75">
      <c r="B55" s="11" t="s">
        <v>13</v>
      </c>
    </row>
    <row r="56" spans="2:4">
      <c r="B56" s="10" t="s">
        <v>14</v>
      </c>
    </row>
    <row r="57" spans="2:4">
      <c r="B57" s="2"/>
    </row>
    <row r="58" spans="2:4" s="2" customFormat="1">
      <c r="D58" s="1"/>
    </row>
    <row r="59" spans="2:4" s="2" customFormat="1">
      <c r="B59" s="9"/>
      <c r="D59" s="1"/>
    </row>
    <row r="60" spans="2:4" s="2" customFormat="1">
      <c r="B60" s="9"/>
      <c r="D60" s="1"/>
    </row>
    <row r="61" spans="2:4" s="2" customFormat="1">
      <c r="D61" s="1"/>
    </row>
    <row r="62" spans="2:4" s="2" customFormat="1">
      <c r="D62" s="1"/>
    </row>
    <row r="63" spans="2:4" s="2" customFormat="1">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10000" scale="90" orientation="portrait" r:id="rId1"/>
  <headerFooter>
    <oddHeader>&amp;RAnnex "A"</oddHeader>
  </headerFooter>
</worksheet>
</file>

<file path=xl/worksheets/sheet28.xml><?xml version="1.0" encoding="utf-8"?>
<worksheet xmlns="http://schemas.openxmlformats.org/spreadsheetml/2006/main" xmlns:r="http://schemas.openxmlformats.org/officeDocument/2006/relationships">
  <dimension ref="A1:F63"/>
  <sheetViews>
    <sheetView showGridLines="0" tabSelected="1" workbookViewId="0">
      <selection activeCell="D7" sqref="D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8" spans="1:4" ht="45">
      <c r="A8" s="29" t="s">
        <v>81</v>
      </c>
      <c r="B8" s="8" t="s">
        <v>1</v>
      </c>
      <c r="C8" s="97" t="s">
        <v>178</v>
      </c>
      <c r="D8" s="98"/>
    </row>
    <row r="9" spans="1:4" s="2" customFormat="1" ht="14.25">
      <c r="A9" s="6">
        <v>1</v>
      </c>
      <c r="B9" s="3" t="s">
        <v>80</v>
      </c>
      <c r="C9" s="32" t="s">
        <v>83</v>
      </c>
      <c r="D9" s="33"/>
    </row>
    <row r="10" spans="1:4" s="2" customFormat="1" ht="14.25">
      <c r="A10" s="6">
        <v>2</v>
      </c>
      <c r="B10" s="3" t="s">
        <v>84</v>
      </c>
      <c r="C10" s="61" t="s">
        <v>261</v>
      </c>
      <c r="D10" s="62"/>
    </row>
    <row r="11" spans="1:4" s="2" customFormat="1" ht="14.25">
      <c r="A11" s="6">
        <v>3</v>
      </c>
      <c r="B11" s="3" t="s">
        <v>85</v>
      </c>
      <c r="C11" s="32" t="s">
        <v>86</v>
      </c>
      <c r="D11" s="33"/>
    </row>
    <row r="12" spans="1:4" s="2" customFormat="1" ht="14.25">
      <c r="A12" s="6">
        <v>4</v>
      </c>
      <c r="B12" s="3" t="s">
        <v>87</v>
      </c>
      <c r="C12" s="32"/>
      <c r="D12" s="33"/>
    </row>
    <row r="13" spans="1:4" s="2" customFormat="1" ht="14.25">
      <c r="A13" s="6">
        <v>5</v>
      </c>
      <c r="B13" s="3" t="s">
        <v>88</v>
      </c>
      <c r="C13" s="32"/>
      <c r="D13" s="33"/>
    </row>
    <row r="14" spans="1:4" s="2" customFormat="1" ht="14.25">
      <c r="A14" s="6">
        <v>6</v>
      </c>
      <c r="B14" s="3" t="s">
        <v>2</v>
      </c>
      <c r="C14" s="32"/>
      <c r="D14" s="33"/>
    </row>
    <row r="15" spans="1:4" s="2" customFormat="1" ht="14.25">
      <c r="A15" s="6">
        <v>7</v>
      </c>
      <c r="B15" s="3" t="s">
        <v>3</v>
      </c>
      <c r="C15" s="32"/>
      <c r="D15" s="33"/>
    </row>
    <row r="16" spans="1:4" s="2" customFormat="1" ht="14.25">
      <c r="A16" s="6">
        <v>8</v>
      </c>
      <c r="B16" s="3" t="s">
        <v>4</v>
      </c>
      <c r="C16" s="32" t="s">
        <v>179</v>
      </c>
      <c r="D16" s="33"/>
    </row>
    <row r="17" spans="1:4" s="2" customFormat="1" ht="15.75">
      <c r="A17" s="6">
        <v>9</v>
      </c>
      <c r="B17" s="3" t="s">
        <v>89</v>
      </c>
      <c r="C17" s="131">
        <v>185550000</v>
      </c>
      <c r="D17" s="132"/>
    </row>
    <row r="18" spans="1:4" s="2" customFormat="1" ht="14.25">
      <c r="A18" s="6">
        <v>10</v>
      </c>
      <c r="B18" s="3" t="s">
        <v>5</v>
      </c>
      <c r="C18" s="34" t="s">
        <v>180</v>
      </c>
      <c r="D18" s="33"/>
    </row>
    <row r="19" spans="1:4" s="2" customFormat="1" ht="14.25">
      <c r="A19" s="6">
        <v>11</v>
      </c>
      <c r="B19" s="3" t="s">
        <v>90</v>
      </c>
      <c r="C19" s="32"/>
      <c r="D19" s="33"/>
    </row>
    <row r="20" spans="1:4" s="30" customFormat="1" ht="45.6" customHeight="1">
      <c r="A20" s="24">
        <v>12</v>
      </c>
      <c r="B20" s="25" t="s">
        <v>6</v>
      </c>
      <c r="C20" s="75" t="s">
        <v>181</v>
      </c>
      <c r="D20" s="76"/>
    </row>
    <row r="21" spans="1:4" s="2" customFormat="1" ht="14.25">
      <c r="A21" s="6">
        <v>13</v>
      </c>
      <c r="B21" s="3" t="s">
        <v>91</v>
      </c>
      <c r="C21" s="32"/>
      <c r="D21" s="33"/>
    </row>
    <row r="22" spans="1:4" s="2" customFormat="1" ht="14.25">
      <c r="A22" s="6">
        <v>14</v>
      </c>
      <c r="B22" s="3" t="s">
        <v>92</v>
      </c>
      <c r="C22" s="12" t="s">
        <v>34</v>
      </c>
      <c r="D22" s="5"/>
    </row>
    <row r="23" spans="1:4" s="2" customFormat="1" ht="14.25">
      <c r="A23" s="6">
        <v>15</v>
      </c>
      <c r="B23" s="3" t="s">
        <v>93</v>
      </c>
      <c r="C23" s="32" t="s">
        <v>70</v>
      </c>
      <c r="D23" s="5"/>
    </row>
    <row r="24" spans="1:4" s="2" customFormat="1" ht="14.25">
      <c r="A24" s="6">
        <v>16</v>
      </c>
      <c r="B24" s="3" t="s">
        <v>94</v>
      </c>
      <c r="C24" s="73"/>
      <c r="D24" s="74"/>
    </row>
    <row r="25" spans="1:4" s="2" customFormat="1" ht="31.15" customHeight="1">
      <c r="A25" s="6">
        <v>17</v>
      </c>
      <c r="B25" s="3" t="s">
        <v>7</v>
      </c>
      <c r="C25" s="73" t="s">
        <v>35</v>
      </c>
      <c r="D25" s="74"/>
    </row>
    <row r="26" spans="1:4" s="2" customFormat="1" ht="14.25">
      <c r="A26" s="6">
        <v>18</v>
      </c>
      <c r="B26" s="3" t="s">
        <v>95</v>
      </c>
      <c r="C26" s="32"/>
      <c r="D26" s="17">
        <v>0</v>
      </c>
    </row>
    <row r="27" spans="1:4" s="2" customFormat="1" ht="14.25">
      <c r="A27" s="6">
        <v>19</v>
      </c>
      <c r="B27" s="3" t="s">
        <v>96</v>
      </c>
      <c r="C27" s="32"/>
      <c r="D27" s="17">
        <v>0</v>
      </c>
    </row>
    <row r="28" spans="1:4" s="2" customFormat="1" ht="14.25">
      <c r="A28" s="6">
        <v>20</v>
      </c>
      <c r="B28" s="3" t="s">
        <v>106</v>
      </c>
      <c r="C28" s="32"/>
      <c r="D28" s="17">
        <v>0</v>
      </c>
    </row>
    <row r="29" spans="1:4" s="2" customFormat="1" ht="14.25">
      <c r="A29" s="6">
        <v>21</v>
      </c>
      <c r="B29" s="7" t="s">
        <v>8</v>
      </c>
      <c r="C29" s="32"/>
      <c r="D29" s="33"/>
    </row>
    <row r="30" spans="1:4" s="2" customFormat="1" ht="14.25">
      <c r="A30" s="6">
        <v>22</v>
      </c>
      <c r="B30" s="3" t="s">
        <v>97</v>
      </c>
      <c r="C30" s="133">
        <v>185854705</v>
      </c>
      <c r="D30" s="134"/>
    </row>
    <row r="31" spans="1:4" s="2" customFormat="1" ht="15.6" customHeight="1">
      <c r="A31" s="6">
        <v>23</v>
      </c>
      <c r="B31" s="3" t="s">
        <v>98</v>
      </c>
      <c r="C31" s="83">
        <v>50874577.149999999</v>
      </c>
      <c r="D31" s="84"/>
    </row>
    <row r="32" spans="1:4" s="2" customFormat="1" ht="14.25">
      <c r="A32" s="6">
        <v>24</v>
      </c>
      <c r="B32" s="3" t="s">
        <v>99</v>
      </c>
      <c r="C32" s="32"/>
      <c r="D32" s="33"/>
    </row>
    <row r="33" spans="1:6" s="2" customFormat="1" ht="15.6" customHeight="1">
      <c r="A33" s="6">
        <v>25</v>
      </c>
      <c r="B33" s="3" t="s">
        <v>100</v>
      </c>
      <c r="C33" s="133">
        <v>185854705</v>
      </c>
      <c r="D33" s="134"/>
    </row>
    <row r="34" spans="1:6" s="2" customFormat="1" ht="15.6" customHeight="1">
      <c r="A34" s="6">
        <v>26</v>
      </c>
      <c r="B34" s="3" t="s">
        <v>105</v>
      </c>
      <c r="C34" s="83">
        <v>0</v>
      </c>
      <c r="D34" s="84"/>
    </row>
    <row r="35" spans="1:6" s="2" customFormat="1" ht="14.25">
      <c r="A35" s="6">
        <v>27</v>
      </c>
      <c r="B35" s="3" t="s">
        <v>101</v>
      </c>
      <c r="C35" s="36"/>
      <c r="D35" s="17">
        <v>0</v>
      </c>
    </row>
    <row r="36" spans="1:6" s="2" customFormat="1" ht="14.25">
      <c r="A36" s="6">
        <v>28</v>
      </c>
      <c r="B36" s="3" t="s">
        <v>102</v>
      </c>
      <c r="C36" s="32"/>
      <c r="D36" s="33"/>
    </row>
    <row r="37" spans="1:6" s="2" customFormat="1" ht="14.25">
      <c r="A37" s="6">
        <v>29</v>
      </c>
      <c r="B37" s="3" t="s">
        <v>103</v>
      </c>
      <c r="C37" s="32"/>
      <c r="D37" s="33"/>
    </row>
    <row r="38" spans="1:6" s="2" customFormat="1" ht="15.6" customHeight="1">
      <c r="A38" s="6">
        <v>30</v>
      </c>
      <c r="B38" s="3" t="s">
        <v>104</v>
      </c>
      <c r="C38" s="90" t="s">
        <v>21</v>
      </c>
      <c r="D38" s="91"/>
    </row>
    <row r="39" spans="1:6" s="2" customFormat="1" ht="14.25">
      <c r="A39" s="6">
        <v>31</v>
      </c>
      <c r="B39" s="4" t="s">
        <v>40</v>
      </c>
      <c r="C39" s="32"/>
      <c r="D39" s="33"/>
    </row>
    <row r="40" spans="1:6" s="2" customFormat="1" ht="14.25">
      <c r="A40" s="6">
        <v>32</v>
      </c>
      <c r="B40" s="4" t="s">
        <v>9</v>
      </c>
      <c r="C40" s="32"/>
      <c r="D40" s="33"/>
    </row>
    <row r="41" spans="1:6" s="2" customFormat="1" ht="14.25">
      <c r="A41" s="6">
        <v>33</v>
      </c>
      <c r="B41" s="4" t="s">
        <v>10</v>
      </c>
      <c r="C41" s="32"/>
      <c r="D41" s="33"/>
    </row>
    <row r="42" spans="1:6" s="2" customFormat="1" ht="14.25">
      <c r="A42" s="6"/>
      <c r="B42" s="4" t="s">
        <v>23</v>
      </c>
      <c r="C42" s="129">
        <v>929273.53</v>
      </c>
      <c r="D42" s="130"/>
    </row>
    <row r="43" spans="1:6" s="2" customFormat="1" ht="14.25">
      <c r="A43" s="6">
        <v>34</v>
      </c>
      <c r="B43" s="3" t="s">
        <v>74</v>
      </c>
      <c r="C43" s="32"/>
      <c r="D43" s="33"/>
    </row>
    <row r="44" spans="1:6" ht="15.75">
      <c r="A44" s="18"/>
      <c r="B44" s="19"/>
      <c r="C44" s="19"/>
      <c r="D44" s="19"/>
      <c r="E44" s="19"/>
      <c r="F44" s="19"/>
    </row>
    <row r="45" spans="1:6">
      <c r="B45" s="19"/>
      <c r="C45" s="19"/>
      <c r="D45" s="19"/>
      <c r="E45" s="19"/>
      <c r="F45" s="19"/>
    </row>
    <row r="46" spans="1:6">
      <c r="B46" s="19"/>
      <c r="C46" s="19"/>
      <c r="D46" s="19"/>
      <c r="E46" s="19"/>
      <c r="F46" s="19"/>
    </row>
    <row r="47" spans="1:6">
      <c r="B47" s="19"/>
      <c r="C47" s="19"/>
      <c r="D47" s="19"/>
      <c r="E47" s="19"/>
      <c r="F47" s="19"/>
    </row>
    <row r="50" spans="2:4">
      <c r="B50" s="2" t="s">
        <v>12</v>
      </c>
    </row>
    <row r="51" spans="2:4">
      <c r="B51" s="2"/>
    </row>
    <row r="52" spans="2:4">
      <c r="B52" s="2"/>
    </row>
    <row r="53" spans="2:4">
      <c r="B53" s="2"/>
    </row>
    <row r="54" spans="2:4">
      <c r="B54" s="2"/>
    </row>
    <row r="55" spans="2:4" ht="15.75">
      <c r="B55" s="11" t="s">
        <v>13</v>
      </c>
    </row>
    <row r="56" spans="2:4">
      <c r="B56" s="10" t="s">
        <v>14</v>
      </c>
    </row>
    <row r="57" spans="2:4">
      <c r="B57" s="2"/>
    </row>
    <row r="58" spans="2:4" s="2" customFormat="1">
      <c r="D58" s="1"/>
    </row>
    <row r="59" spans="2:4" s="2" customFormat="1">
      <c r="B59" s="9"/>
      <c r="D59" s="1"/>
    </row>
    <row r="60" spans="2:4" s="2" customFormat="1">
      <c r="B60" s="9"/>
      <c r="D60" s="1"/>
    </row>
    <row r="61" spans="2:4" s="2" customFormat="1">
      <c r="D61" s="1"/>
    </row>
    <row r="62" spans="2:4" s="2" customFormat="1">
      <c r="D62" s="1"/>
    </row>
    <row r="63" spans="2:4" s="2" customFormat="1">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10000" scale="90" orientation="portrait" r:id="rId1"/>
  <headerFooter>
    <oddHeader>&amp;RAnnex "A"</oddHeader>
  </headerFooter>
</worksheet>
</file>

<file path=xl/worksheets/sheet3.xml><?xml version="1.0" encoding="utf-8"?>
<worksheet xmlns="http://schemas.openxmlformats.org/spreadsheetml/2006/main" xmlns:r="http://schemas.openxmlformats.org/officeDocument/2006/relationships">
  <sheetPr>
    <tabColor theme="5"/>
  </sheetPr>
  <dimension ref="A1:G54"/>
  <sheetViews>
    <sheetView showGridLines="0" topLeftCell="A28" workbookViewId="0">
      <selection activeCell="D45" sqref="D45"/>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245</v>
      </c>
      <c r="D5" s="98"/>
    </row>
    <row r="6" spans="1:4" s="2" customFormat="1" ht="14.25">
      <c r="A6" s="6">
        <v>1</v>
      </c>
      <c r="B6" s="3" t="s">
        <v>80</v>
      </c>
      <c r="C6" s="47" t="s">
        <v>83</v>
      </c>
      <c r="D6" s="48"/>
    </row>
    <row r="7" spans="1:4" s="2" customFormat="1" ht="14.25">
      <c r="A7" s="6">
        <v>2</v>
      </c>
      <c r="B7" s="3" t="s">
        <v>84</v>
      </c>
      <c r="C7" s="69" t="s">
        <v>275</v>
      </c>
      <c r="D7" s="71"/>
    </row>
    <row r="8" spans="1:4" s="2" customFormat="1" ht="14.25">
      <c r="A8" s="6">
        <v>3</v>
      </c>
      <c r="B8" s="3" t="s">
        <v>85</v>
      </c>
      <c r="C8" s="47" t="s">
        <v>86</v>
      </c>
      <c r="D8" s="48"/>
    </row>
    <row r="9" spans="1:4" s="2" customFormat="1" ht="14.25">
      <c r="A9" s="6">
        <v>4</v>
      </c>
      <c r="B9" s="3" t="s">
        <v>87</v>
      </c>
      <c r="C9" s="47" t="s">
        <v>224</v>
      </c>
      <c r="D9" s="48"/>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48"/>
    </row>
    <row r="14" spans="1:4" s="2" customFormat="1" ht="14.25">
      <c r="A14" s="6">
        <v>9</v>
      </c>
      <c r="B14" s="3" t="s">
        <v>89</v>
      </c>
      <c r="C14" s="92">
        <v>218400000</v>
      </c>
      <c r="D14" s="93"/>
    </row>
    <row r="15" spans="1:4" s="2" customFormat="1" ht="14.25">
      <c r="A15" s="6">
        <v>10</v>
      </c>
      <c r="B15" s="3" t="s">
        <v>5</v>
      </c>
      <c r="C15" s="94" t="s">
        <v>249</v>
      </c>
      <c r="D15" s="95"/>
    </row>
    <row r="16" spans="1:4" s="2" customFormat="1" ht="14.25">
      <c r="A16" s="6">
        <v>11</v>
      </c>
      <c r="B16" s="3" t="s">
        <v>90</v>
      </c>
      <c r="C16" s="47" t="s">
        <v>107</v>
      </c>
      <c r="D16" s="48"/>
    </row>
    <row r="17" spans="1:7" s="30" customFormat="1" ht="62.45" customHeight="1">
      <c r="A17" s="24">
        <v>12</v>
      </c>
      <c r="B17" s="25" t="s">
        <v>6</v>
      </c>
      <c r="C17" s="75" t="s">
        <v>240</v>
      </c>
      <c r="D17" s="76"/>
    </row>
    <row r="18" spans="1:7" s="2" customFormat="1" ht="14.25">
      <c r="A18" s="6">
        <v>13</v>
      </c>
      <c r="B18" s="3" t="s">
        <v>91</v>
      </c>
      <c r="C18" s="73" t="s">
        <v>239</v>
      </c>
      <c r="D18" s="74"/>
    </row>
    <row r="19" spans="1:7" s="2" customFormat="1" ht="14.25">
      <c r="A19" s="6">
        <v>14</v>
      </c>
      <c r="B19" s="3" t="s">
        <v>92</v>
      </c>
      <c r="C19" s="90" t="s">
        <v>26</v>
      </c>
      <c r="D19" s="91"/>
    </row>
    <row r="20" spans="1:7" s="30" customFormat="1" ht="14.25">
      <c r="A20" s="24">
        <v>15</v>
      </c>
      <c r="B20" s="25" t="s">
        <v>93</v>
      </c>
      <c r="C20" s="75" t="s">
        <v>279</v>
      </c>
      <c r="D20" s="76"/>
    </row>
    <row r="21" spans="1:7" s="2" customFormat="1" ht="14.25">
      <c r="A21" s="6">
        <v>16</v>
      </c>
      <c r="B21" s="3" t="s">
        <v>94</v>
      </c>
      <c r="C21" s="88">
        <v>0</v>
      </c>
      <c r="D21" s="89"/>
    </row>
    <row r="22" spans="1:7" s="30" customFormat="1" ht="90.6" customHeight="1">
      <c r="A22" s="24">
        <v>17</v>
      </c>
      <c r="B22" s="25" t="s">
        <v>7</v>
      </c>
      <c r="C22" s="75" t="s">
        <v>243</v>
      </c>
      <c r="D22" s="76"/>
    </row>
    <row r="23" spans="1:7" s="2" customFormat="1" ht="14.25">
      <c r="A23" s="6">
        <v>18</v>
      </c>
      <c r="B23" s="3" t="s">
        <v>95</v>
      </c>
      <c r="C23" s="85">
        <v>29140780.199999999</v>
      </c>
      <c r="D23" s="78"/>
    </row>
    <row r="24" spans="1:7" s="2" customFormat="1" ht="14.25">
      <c r="A24" s="6">
        <v>19</v>
      </c>
      <c r="B24" s="3" t="s">
        <v>96</v>
      </c>
      <c r="C24" s="85">
        <v>12542216.49</v>
      </c>
      <c r="D24" s="78"/>
      <c r="G24" s="64"/>
    </row>
    <row r="25" spans="1:7" s="2" customFormat="1" ht="14.25">
      <c r="A25" s="6">
        <v>20</v>
      </c>
      <c r="B25" s="3" t="s">
        <v>106</v>
      </c>
      <c r="C25" s="88">
        <v>0</v>
      </c>
      <c r="D25" s="89"/>
    </row>
    <row r="26" spans="1:7" s="2" customFormat="1" ht="14.25">
      <c r="A26" s="6">
        <v>21</v>
      </c>
      <c r="B26" s="7" t="s">
        <v>8</v>
      </c>
      <c r="C26" s="99" t="s">
        <v>255</v>
      </c>
      <c r="D26" s="100"/>
    </row>
    <row r="27" spans="1:7" s="2" customFormat="1" ht="14.25">
      <c r="A27" s="6">
        <v>22</v>
      </c>
      <c r="B27" s="3" t="s">
        <v>97</v>
      </c>
      <c r="C27" s="88">
        <v>44387527.350000001</v>
      </c>
      <c r="D27" s="89"/>
    </row>
    <row r="28" spans="1:7" s="2" customFormat="1" ht="14.25">
      <c r="A28" s="6">
        <v>23</v>
      </c>
      <c r="B28" s="3" t="s">
        <v>98</v>
      </c>
      <c r="C28" s="88">
        <f>2203870.23+2958660.64+3171768.67+3158947.49+3032589.6+2938168.3</f>
        <v>17464004.93</v>
      </c>
      <c r="D28" s="89"/>
      <c r="F28" s="64"/>
    </row>
    <row r="29" spans="1:7" s="2" customFormat="1" ht="14.25">
      <c r="A29" s="6">
        <v>24</v>
      </c>
      <c r="B29" s="3" t="s">
        <v>99</v>
      </c>
      <c r="C29" s="47"/>
      <c r="D29" s="48"/>
    </row>
    <row r="30" spans="1:7" s="2" customFormat="1" ht="15.6" customHeight="1">
      <c r="A30" s="6">
        <v>25</v>
      </c>
      <c r="B30" s="3" t="s">
        <v>100</v>
      </c>
      <c r="C30" s="81">
        <f>71980000+18490000+22680000+14397000+9500000+25400000+20000000+4500000+28979654</f>
        <v>215926654</v>
      </c>
      <c r="D30" s="82"/>
      <c r="F30" s="64"/>
    </row>
    <row r="31" spans="1:7" s="2" customFormat="1" ht="14.25">
      <c r="A31" s="6">
        <v>26</v>
      </c>
      <c r="B31" s="3" t="s">
        <v>105</v>
      </c>
      <c r="C31" s="47"/>
      <c r="D31" s="49">
        <f>C14-C30</f>
        <v>2473346</v>
      </c>
    </row>
    <row r="32" spans="1:7" s="2" customFormat="1" ht="15.6" customHeight="1">
      <c r="A32" s="6">
        <v>27</v>
      </c>
      <c r="B32" s="3" t="s">
        <v>101</v>
      </c>
      <c r="C32" s="83">
        <f>C30-C27</f>
        <v>171539126.65000001</v>
      </c>
      <c r="D32" s="84"/>
    </row>
    <row r="33" spans="1:6" s="2" customFormat="1" ht="14.25">
      <c r="A33" s="6">
        <v>28</v>
      </c>
      <c r="B33" s="3" t="s">
        <v>102</v>
      </c>
      <c r="C33" s="47"/>
      <c r="D33" s="48"/>
    </row>
    <row r="34" spans="1:6" s="2" customFormat="1" ht="14.25">
      <c r="A34" s="6">
        <v>29</v>
      </c>
      <c r="B34" s="3" t="s">
        <v>103</v>
      </c>
      <c r="C34" s="47"/>
      <c r="D34" s="48"/>
    </row>
    <row r="35" spans="1:6" s="2" customFormat="1" ht="15.6" customHeight="1">
      <c r="A35" s="6">
        <v>30</v>
      </c>
      <c r="B35" s="3" t="s">
        <v>104</v>
      </c>
      <c r="C35" s="47" t="s">
        <v>21</v>
      </c>
      <c r="D35" s="5"/>
    </row>
    <row r="36" spans="1:6" s="2" customFormat="1" ht="14.25">
      <c r="A36" s="6">
        <v>31</v>
      </c>
      <c r="B36" s="4" t="s">
        <v>40</v>
      </c>
      <c r="C36" s="47"/>
      <c r="D36" s="48"/>
    </row>
    <row r="37" spans="1:6" s="2" customFormat="1" ht="14.25">
      <c r="A37" s="6">
        <v>32</v>
      </c>
      <c r="B37" s="4" t="s">
        <v>9</v>
      </c>
      <c r="C37" s="47"/>
      <c r="D37" s="48"/>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sheetPr>
    <tabColor theme="5"/>
  </sheetPr>
  <dimension ref="A1:H54"/>
  <sheetViews>
    <sheetView showGridLines="0" workbookViewId="0">
      <selection activeCell="C14" sqref="C14:D14"/>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245</v>
      </c>
      <c r="D5" s="98"/>
    </row>
    <row r="6" spans="1:4" s="2" customFormat="1" ht="14.25">
      <c r="A6" s="6">
        <v>1</v>
      </c>
      <c r="B6" s="3" t="s">
        <v>80</v>
      </c>
      <c r="C6" s="58" t="s">
        <v>83</v>
      </c>
      <c r="D6" s="59"/>
    </row>
    <row r="7" spans="1:4" s="2" customFormat="1" ht="14.25">
      <c r="A7" s="6">
        <v>2</v>
      </c>
      <c r="B7" s="3" t="s">
        <v>84</v>
      </c>
      <c r="C7" s="69" t="s">
        <v>275</v>
      </c>
      <c r="D7" s="71"/>
    </row>
    <row r="8" spans="1:4" s="2" customFormat="1" ht="14.25">
      <c r="A8" s="6">
        <v>3</v>
      </c>
      <c r="B8" s="3" t="s">
        <v>85</v>
      </c>
      <c r="C8" s="58" t="s">
        <v>86</v>
      </c>
      <c r="D8" s="59"/>
    </row>
    <row r="9" spans="1:4" s="2" customFormat="1" ht="14.25">
      <c r="A9" s="6">
        <v>4</v>
      </c>
      <c r="B9" s="3" t="s">
        <v>87</v>
      </c>
      <c r="C9" s="58" t="s">
        <v>224</v>
      </c>
      <c r="D9" s="59"/>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59"/>
    </row>
    <row r="14" spans="1:4" s="2" customFormat="1" ht="14.25">
      <c r="A14" s="6">
        <v>9</v>
      </c>
      <c r="B14" s="3" t="s">
        <v>89</v>
      </c>
      <c r="C14" s="92">
        <v>300000000</v>
      </c>
      <c r="D14" s="93"/>
    </row>
    <row r="15" spans="1:4" s="2" customFormat="1" ht="14.25">
      <c r="A15" s="6">
        <v>10</v>
      </c>
      <c r="B15" s="3" t="s">
        <v>5</v>
      </c>
      <c r="C15" s="94" t="s">
        <v>259</v>
      </c>
      <c r="D15" s="95"/>
    </row>
    <row r="16" spans="1:4" s="2" customFormat="1" ht="14.25">
      <c r="A16" s="6">
        <v>11</v>
      </c>
      <c r="B16" s="3" t="s">
        <v>90</v>
      </c>
      <c r="C16" s="58" t="s">
        <v>107</v>
      </c>
      <c r="D16" s="59"/>
    </row>
    <row r="17" spans="1:8" s="30" customFormat="1" ht="62.45" customHeight="1">
      <c r="A17" s="24">
        <v>12</v>
      </c>
      <c r="B17" s="25" t="s">
        <v>6</v>
      </c>
      <c r="C17" s="75" t="s">
        <v>258</v>
      </c>
      <c r="D17" s="76"/>
    </row>
    <row r="18" spans="1:8" s="2" customFormat="1" ht="30.75" customHeight="1">
      <c r="A18" s="6">
        <v>13</v>
      </c>
      <c r="B18" s="3" t="s">
        <v>91</v>
      </c>
      <c r="C18" s="73" t="s">
        <v>231</v>
      </c>
      <c r="D18" s="74"/>
    </row>
    <row r="19" spans="1:8" s="2" customFormat="1" ht="14.25">
      <c r="A19" s="6">
        <v>14</v>
      </c>
      <c r="B19" s="3" t="s">
        <v>92</v>
      </c>
      <c r="C19" s="73" t="s">
        <v>260</v>
      </c>
      <c r="D19" s="74"/>
    </row>
    <row r="20" spans="1:8" s="30" customFormat="1" ht="60" customHeight="1">
      <c r="A20" s="24">
        <v>15</v>
      </c>
      <c r="B20" s="25" t="s">
        <v>93</v>
      </c>
      <c r="C20" s="75" t="s">
        <v>279</v>
      </c>
      <c r="D20" s="76"/>
    </row>
    <row r="21" spans="1:8" s="2" customFormat="1" ht="14.25">
      <c r="A21" s="6">
        <v>16</v>
      </c>
      <c r="B21" s="3" t="s">
        <v>94</v>
      </c>
      <c r="C21" s="88">
        <v>0</v>
      </c>
      <c r="D21" s="89"/>
    </row>
    <row r="22" spans="1:8" s="30" customFormat="1" ht="90.6" customHeight="1">
      <c r="A22" s="24">
        <v>17</v>
      </c>
      <c r="B22" s="25" t="s">
        <v>7</v>
      </c>
      <c r="C22" s="75" t="s">
        <v>232</v>
      </c>
      <c r="D22" s="76"/>
    </row>
    <row r="23" spans="1:8" s="2" customFormat="1" ht="14.25">
      <c r="A23" s="6">
        <v>18</v>
      </c>
      <c r="B23" s="3" t="s">
        <v>95</v>
      </c>
      <c r="C23" s="85">
        <v>2333252.2799999998</v>
      </c>
      <c r="D23" s="78"/>
    </row>
    <row r="24" spans="1:8" s="2" customFormat="1" ht="14.25">
      <c r="A24" s="6">
        <v>19</v>
      </c>
      <c r="B24" s="3" t="s">
        <v>96</v>
      </c>
      <c r="C24" s="85">
        <v>2740085.18</v>
      </c>
      <c r="D24" s="78"/>
      <c r="F24" s="64"/>
    </row>
    <row r="25" spans="1:8" s="2" customFormat="1" ht="14.25">
      <c r="A25" s="6">
        <v>20</v>
      </c>
      <c r="B25" s="3" t="s">
        <v>106</v>
      </c>
      <c r="C25" s="88">
        <v>0</v>
      </c>
      <c r="D25" s="89"/>
    </row>
    <row r="26" spans="1:8" s="2" customFormat="1" ht="14.25">
      <c r="A26" s="6">
        <v>21</v>
      </c>
      <c r="B26" s="7" t="s">
        <v>8</v>
      </c>
      <c r="C26" s="99" t="s">
        <v>262</v>
      </c>
      <c r="D26" s="100"/>
      <c r="H26" s="64"/>
    </row>
    <row r="27" spans="1:8" s="2" customFormat="1" ht="14.25">
      <c r="A27" s="6">
        <v>22</v>
      </c>
      <c r="B27" s="3" t="s">
        <v>97</v>
      </c>
      <c r="C27" s="88"/>
      <c r="D27" s="89"/>
    </row>
    <row r="28" spans="1:8" s="2" customFormat="1" ht="14.25">
      <c r="A28" s="6">
        <v>23</v>
      </c>
      <c r="B28" s="3" t="s">
        <v>98</v>
      </c>
      <c r="C28" s="88">
        <v>1349880.7</v>
      </c>
      <c r="D28" s="89"/>
    </row>
    <row r="29" spans="1:8" s="2" customFormat="1" ht="14.25">
      <c r="A29" s="6">
        <v>24</v>
      </c>
      <c r="B29" s="3" t="s">
        <v>99</v>
      </c>
      <c r="C29" s="58"/>
      <c r="D29" s="59"/>
    </row>
    <row r="30" spans="1:8" s="2" customFormat="1" ht="15.6" customHeight="1">
      <c r="A30" s="6">
        <v>25</v>
      </c>
      <c r="B30" s="3" t="s">
        <v>100</v>
      </c>
      <c r="C30" s="81">
        <v>44629208.219999999</v>
      </c>
      <c r="D30" s="82"/>
    </row>
    <row r="31" spans="1:8" s="2" customFormat="1" ht="14.25">
      <c r="A31" s="6">
        <v>26</v>
      </c>
      <c r="B31" s="3" t="s">
        <v>105</v>
      </c>
      <c r="C31" s="58"/>
      <c r="D31" s="60">
        <f>C14-C30</f>
        <v>255370791.78</v>
      </c>
    </row>
    <row r="32" spans="1:8" s="2" customFormat="1" ht="15.6" customHeight="1">
      <c r="A32" s="6">
        <v>27</v>
      </c>
      <c r="B32" s="3" t="s">
        <v>101</v>
      </c>
      <c r="C32" s="83">
        <f>C30-C27</f>
        <v>44629208.219999999</v>
      </c>
      <c r="D32" s="84"/>
    </row>
    <row r="33" spans="1:6" s="2" customFormat="1" ht="14.25">
      <c r="A33" s="6">
        <v>28</v>
      </c>
      <c r="B33" s="3" t="s">
        <v>102</v>
      </c>
      <c r="C33" s="58"/>
      <c r="D33" s="59"/>
    </row>
    <row r="34" spans="1:6" s="2" customFormat="1" ht="14.25">
      <c r="A34" s="6">
        <v>29</v>
      </c>
      <c r="B34" s="3" t="s">
        <v>103</v>
      </c>
      <c r="C34" s="58"/>
      <c r="D34" s="59"/>
    </row>
    <row r="35" spans="1:6" s="2" customFormat="1" ht="15.6" customHeight="1">
      <c r="A35" s="6">
        <v>30</v>
      </c>
      <c r="B35" s="3" t="s">
        <v>104</v>
      </c>
      <c r="C35" s="58" t="s">
        <v>21</v>
      </c>
      <c r="D35" s="5"/>
    </row>
    <row r="36" spans="1:6" s="2" customFormat="1" ht="14.25">
      <c r="A36" s="6">
        <v>31</v>
      </c>
      <c r="B36" s="4" t="s">
        <v>40</v>
      </c>
      <c r="C36" s="58"/>
      <c r="D36" s="59"/>
    </row>
    <row r="37" spans="1:6" s="2" customFormat="1" ht="14.25">
      <c r="A37" s="6">
        <v>32</v>
      </c>
      <c r="B37" s="4" t="s">
        <v>9</v>
      </c>
      <c r="C37" s="58"/>
      <c r="D37" s="59"/>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sheetPr>
    <tabColor theme="5"/>
  </sheetPr>
  <dimension ref="A1:F54"/>
  <sheetViews>
    <sheetView showGridLines="0" topLeftCell="A25" workbookViewId="0">
      <selection activeCell="B56" sqref="B56:B5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247</v>
      </c>
      <c r="D5" s="98"/>
    </row>
    <row r="6" spans="1:4" s="2" customFormat="1" ht="14.25">
      <c r="A6" s="6">
        <v>1</v>
      </c>
      <c r="B6" s="3" t="s">
        <v>80</v>
      </c>
      <c r="C6" s="50" t="s">
        <v>83</v>
      </c>
      <c r="D6" s="51"/>
    </row>
    <row r="7" spans="1:4" s="2" customFormat="1" ht="14.25">
      <c r="A7" s="6">
        <v>2</v>
      </c>
      <c r="B7" s="3" t="s">
        <v>84</v>
      </c>
      <c r="C7" s="69" t="s">
        <v>275</v>
      </c>
      <c r="D7" s="71"/>
    </row>
    <row r="8" spans="1:4" s="2" customFormat="1" ht="14.25">
      <c r="A8" s="6">
        <v>3</v>
      </c>
      <c r="B8" s="3" t="s">
        <v>85</v>
      </c>
      <c r="C8" s="50" t="s">
        <v>86</v>
      </c>
      <c r="D8" s="51"/>
    </row>
    <row r="9" spans="1:4" s="2" customFormat="1" ht="14.25">
      <c r="A9" s="6">
        <v>4</v>
      </c>
      <c r="B9" s="3" t="s">
        <v>87</v>
      </c>
      <c r="C9" s="50" t="s">
        <v>224</v>
      </c>
      <c r="D9" s="51"/>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51"/>
    </row>
    <row r="14" spans="1:4" s="2" customFormat="1" ht="14.25">
      <c r="A14" s="6">
        <v>9</v>
      </c>
      <c r="B14" s="3" t="s">
        <v>89</v>
      </c>
      <c r="C14" s="92">
        <v>40000000</v>
      </c>
      <c r="D14" s="93"/>
    </row>
    <row r="15" spans="1:4" s="2" customFormat="1" ht="14.25">
      <c r="A15" s="6">
        <v>10</v>
      </c>
      <c r="B15" s="3" t="s">
        <v>5</v>
      </c>
      <c r="C15" s="94" t="s">
        <v>242</v>
      </c>
      <c r="D15" s="95"/>
    </row>
    <row r="16" spans="1:4" s="2" customFormat="1" ht="14.25">
      <c r="A16" s="6">
        <v>11</v>
      </c>
      <c r="B16" s="3" t="s">
        <v>90</v>
      </c>
      <c r="C16" s="50" t="s">
        <v>107</v>
      </c>
      <c r="D16" s="51"/>
    </row>
    <row r="17" spans="1:6" s="30" customFormat="1" ht="31.5" customHeight="1">
      <c r="A17" s="24">
        <v>12</v>
      </c>
      <c r="B17" s="25" t="s">
        <v>6</v>
      </c>
      <c r="C17" s="75" t="s">
        <v>248</v>
      </c>
      <c r="D17" s="76"/>
    </row>
    <row r="18" spans="1:6" s="2" customFormat="1" ht="33" customHeight="1">
      <c r="A18" s="6">
        <v>13</v>
      </c>
      <c r="B18" s="3" t="s">
        <v>91</v>
      </c>
      <c r="C18" s="73" t="s">
        <v>231</v>
      </c>
      <c r="D18" s="74"/>
    </row>
    <row r="19" spans="1:6" s="2" customFormat="1" ht="14.25">
      <c r="A19" s="6">
        <v>14</v>
      </c>
      <c r="B19" s="3" t="s">
        <v>92</v>
      </c>
      <c r="C19" s="90" t="s">
        <v>31</v>
      </c>
      <c r="D19" s="91"/>
    </row>
    <row r="20" spans="1:6" s="30" customFormat="1" ht="14.25">
      <c r="A20" s="24">
        <v>15</v>
      </c>
      <c r="B20" s="25" t="s">
        <v>93</v>
      </c>
      <c r="C20" s="75" t="s">
        <v>279</v>
      </c>
      <c r="D20" s="76"/>
    </row>
    <row r="21" spans="1:6" s="2" customFormat="1" ht="14.25">
      <c r="A21" s="6">
        <v>16</v>
      </c>
      <c r="B21" s="3" t="s">
        <v>94</v>
      </c>
      <c r="C21" s="88">
        <v>0</v>
      </c>
      <c r="D21" s="89"/>
    </row>
    <row r="22" spans="1:6" s="30" customFormat="1" ht="90.6" customHeight="1">
      <c r="A22" s="24">
        <v>17</v>
      </c>
      <c r="B22" s="25" t="s">
        <v>7</v>
      </c>
      <c r="C22" s="75" t="s">
        <v>232</v>
      </c>
      <c r="D22" s="76"/>
    </row>
    <row r="23" spans="1:6" s="2" customFormat="1" ht="14.25">
      <c r="A23" s="6">
        <v>18</v>
      </c>
      <c r="B23" s="3" t="s">
        <v>95</v>
      </c>
      <c r="C23" s="85">
        <v>2527994.8199999998</v>
      </c>
      <c r="D23" s="78"/>
      <c r="F23" s="64"/>
    </row>
    <row r="24" spans="1:6" s="2" customFormat="1" ht="14.25">
      <c r="A24" s="6">
        <v>19</v>
      </c>
      <c r="B24" s="3" t="s">
        <v>96</v>
      </c>
      <c r="C24" s="86">
        <v>2945148.61</v>
      </c>
      <c r="D24" s="87"/>
    </row>
    <row r="25" spans="1:6" s="2" customFormat="1" ht="14.25">
      <c r="A25" s="6">
        <v>20</v>
      </c>
      <c r="B25" s="3" t="s">
        <v>106</v>
      </c>
      <c r="C25" s="88">
        <v>0</v>
      </c>
      <c r="D25" s="89"/>
      <c r="F25" s="64"/>
    </row>
    <row r="26" spans="1:6" s="66" customFormat="1" ht="31.15" customHeight="1">
      <c r="A26" s="65">
        <v>21</v>
      </c>
      <c r="B26" s="7" t="s">
        <v>8</v>
      </c>
      <c r="C26" s="73" t="s">
        <v>263</v>
      </c>
      <c r="D26" s="74"/>
    </row>
    <row r="27" spans="1:6" s="2" customFormat="1" ht="14.25">
      <c r="A27" s="6">
        <v>22</v>
      </c>
      <c r="B27" s="3" t="s">
        <v>97</v>
      </c>
      <c r="C27" s="88">
        <v>333252.28000000003</v>
      </c>
      <c r="D27" s="89"/>
    </row>
    <row r="28" spans="1:6" s="2" customFormat="1" ht="14.25">
      <c r="A28" s="6">
        <v>23</v>
      </c>
      <c r="B28" s="3" t="s">
        <v>98</v>
      </c>
      <c r="C28" s="88">
        <v>572735.14</v>
      </c>
      <c r="D28" s="89"/>
    </row>
    <row r="29" spans="1:6" s="2" customFormat="1" ht="14.25">
      <c r="A29" s="6">
        <v>24</v>
      </c>
      <c r="B29" s="3" t="s">
        <v>99</v>
      </c>
      <c r="C29" s="50"/>
      <c r="D29" s="51"/>
    </row>
    <row r="30" spans="1:6" s="2" customFormat="1" ht="15.6" customHeight="1">
      <c r="A30" s="6">
        <v>25</v>
      </c>
      <c r="B30" s="3" t="s">
        <v>100</v>
      </c>
      <c r="C30" s="81">
        <v>5998541.04</v>
      </c>
      <c r="D30" s="82"/>
    </row>
    <row r="31" spans="1:6" s="2" customFormat="1" ht="14.25">
      <c r="A31" s="6">
        <v>26</v>
      </c>
      <c r="B31" s="3" t="s">
        <v>105</v>
      </c>
      <c r="C31" s="50"/>
      <c r="D31" s="52">
        <f>C14-C30</f>
        <v>34001458.960000001</v>
      </c>
    </row>
    <row r="32" spans="1:6" s="2" customFormat="1" ht="15.6" customHeight="1">
      <c r="A32" s="6">
        <v>27</v>
      </c>
      <c r="B32" s="3" t="s">
        <v>101</v>
      </c>
      <c r="C32" s="83">
        <f>C30-C27</f>
        <v>5665288.7599999998</v>
      </c>
      <c r="D32" s="84"/>
    </row>
    <row r="33" spans="1:6" s="2" customFormat="1" ht="14.25">
      <c r="A33" s="6">
        <v>28</v>
      </c>
      <c r="B33" s="3" t="s">
        <v>102</v>
      </c>
      <c r="C33" s="50"/>
      <c r="D33" s="51"/>
    </row>
    <row r="34" spans="1:6" s="2" customFormat="1" ht="14.25">
      <c r="A34" s="6">
        <v>29</v>
      </c>
      <c r="B34" s="3" t="s">
        <v>103</v>
      </c>
      <c r="C34" s="50"/>
      <c r="D34" s="51"/>
    </row>
    <row r="35" spans="1:6" s="2" customFormat="1" ht="15.6" customHeight="1">
      <c r="A35" s="6">
        <v>30</v>
      </c>
      <c r="B35" s="3" t="s">
        <v>104</v>
      </c>
      <c r="C35" s="50" t="s">
        <v>21</v>
      </c>
      <c r="D35" s="5"/>
    </row>
    <row r="36" spans="1:6" s="2" customFormat="1" ht="14.25">
      <c r="A36" s="6">
        <v>31</v>
      </c>
      <c r="B36" s="4" t="s">
        <v>40</v>
      </c>
      <c r="C36" s="50"/>
      <c r="D36" s="51"/>
    </row>
    <row r="37" spans="1:6" s="2" customFormat="1" ht="14.25">
      <c r="A37" s="6">
        <v>32</v>
      </c>
      <c r="B37" s="4" t="s">
        <v>9</v>
      </c>
      <c r="C37" s="50"/>
      <c r="D37" s="51"/>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sheetPr>
    <tabColor theme="5"/>
  </sheetPr>
  <dimension ref="A1:G54"/>
  <sheetViews>
    <sheetView showGridLines="0" topLeftCell="A37" workbookViewId="0">
      <selection activeCell="B69" sqref="B69"/>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244</v>
      </c>
      <c r="D5" s="98"/>
    </row>
    <row r="6" spans="1:4" s="2" customFormat="1" ht="14.25">
      <c r="A6" s="6">
        <v>1</v>
      </c>
      <c r="B6" s="3" t="s">
        <v>80</v>
      </c>
      <c r="C6" s="55" t="s">
        <v>83</v>
      </c>
      <c r="D6" s="56"/>
    </row>
    <row r="7" spans="1:4" s="2" customFormat="1" ht="14.25">
      <c r="A7" s="6">
        <v>2</v>
      </c>
      <c r="B7" s="3" t="s">
        <v>84</v>
      </c>
      <c r="C7" s="69" t="s">
        <v>275</v>
      </c>
      <c r="D7" s="71"/>
    </row>
    <row r="8" spans="1:4" s="2" customFormat="1" ht="14.25">
      <c r="A8" s="6">
        <v>3</v>
      </c>
      <c r="B8" s="3" t="s">
        <v>85</v>
      </c>
      <c r="C8" s="55" t="s">
        <v>86</v>
      </c>
      <c r="D8" s="56"/>
    </row>
    <row r="9" spans="1:4" s="2" customFormat="1" ht="14.25">
      <c r="A9" s="6">
        <v>4</v>
      </c>
      <c r="B9" s="3" t="s">
        <v>87</v>
      </c>
      <c r="C9" s="55" t="s">
        <v>224</v>
      </c>
      <c r="D9" s="56"/>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56"/>
    </row>
    <row r="14" spans="1:4" s="2" customFormat="1" ht="14.25">
      <c r="A14" s="6">
        <v>9</v>
      </c>
      <c r="B14" s="3" t="s">
        <v>89</v>
      </c>
      <c r="C14" s="92">
        <v>50000000</v>
      </c>
      <c r="D14" s="93"/>
    </row>
    <row r="15" spans="1:4" s="2" customFormat="1" ht="14.25">
      <c r="A15" s="6">
        <v>10</v>
      </c>
      <c r="B15" s="3" t="s">
        <v>5</v>
      </c>
      <c r="C15" s="94" t="s">
        <v>242</v>
      </c>
      <c r="D15" s="95"/>
    </row>
    <row r="16" spans="1:4" s="2" customFormat="1" ht="14.25">
      <c r="A16" s="6">
        <v>11</v>
      </c>
      <c r="B16" s="3" t="s">
        <v>90</v>
      </c>
      <c r="C16" s="55" t="s">
        <v>107</v>
      </c>
      <c r="D16" s="56"/>
    </row>
    <row r="17" spans="1:7" s="30" customFormat="1" ht="51" customHeight="1">
      <c r="A17" s="24">
        <v>12</v>
      </c>
      <c r="B17" s="25" t="s">
        <v>6</v>
      </c>
      <c r="C17" s="75" t="s">
        <v>241</v>
      </c>
      <c r="D17" s="76"/>
    </row>
    <row r="18" spans="1:7" s="2" customFormat="1" ht="32.25" customHeight="1">
      <c r="A18" s="6">
        <v>13</v>
      </c>
      <c r="B18" s="3" t="s">
        <v>91</v>
      </c>
      <c r="C18" s="73" t="s">
        <v>231</v>
      </c>
      <c r="D18" s="74"/>
    </row>
    <row r="19" spans="1:7" s="2" customFormat="1" ht="14.25">
      <c r="A19" s="6">
        <v>14</v>
      </c>
      <c r="B19" s="3" t="s">
        <v>92</v>
      </c>
      <c r="C19" s="90" t="s">
        <v>31</v>
      </c>
      <c r="D19" s="91"/>
    </row>
    <row r="20" spans="1:7" s="30" customFormat="1" ht="14.25">
      <c r="A20" s="24">
        <v>15</v>
      </c>
      <c r="B20" s="25" t="s">
        <v>93</v>
      </c>
      <c r="C20" s="75" t="s">
        <v>279</v>
      </c>
      <c r="D20" s="76"/>
    </row>
    <row r="21" spans="1:7" s="2" customFormat="1" ht="14.25">
      <c r="A21" s="6">
        <v>16</v>
      </c>
      <c r="B21" s="3" t="s">
        <v>94</v>
      </c>
      <c r="C21" s="88">
        <v>0</v>
      </c>
      <c r="D21" s="89"/>
    </row>
    <row r="22" spans="1:7" s="30" customFormat="1" ht="90.6" customHeight="1">
      <c r="A22" s="24">
        <v>17</v>
      </c>
      <c r="B22" s="25" t="s">
        <v>7</v>
      </c>
      <c r="C22" s="75" t="s">
        <v>232</v>
      </c>
      <c r="D22" s="76"/>
    </row>
    <row r="23" spans="1:7" s="2" customFormat="1" ht="14.25">
      <c r="A23" s="6">
        <v>18</v>
      </c>
      <c r="B23" s="3" t="s">
        <v>95</v>
      </c>
      <c r="C23" s="85">
        <v>8158960.46</v>
      </c>
      <c r="D23" s="78"/>
      <c r="G23" s="64"/>
    </row>
    <row r="24" spans="1:7" s="2" customFormat="1" ht="14.25">
      <c r="A24" s="6">
        <v>19</v>
      </c>
      <c r="B24" s="3" t="s">
        <v>96</v>
      </c>
      <c r="C24" s="85">
        <v>9453720.4100000001</v>
      </c>
      <c r="D24" s="78"/>
      <c r="G24" s="64"/>
    </row>
    <row r="25" spans="1:7" s="2" customFormat="1" ht="14.25">
      <c r="A25" s="6">
        <v>20</v>
      </c>
      <c r="B25" s="3" t="s">
        <v>106</v>
      </c>
      <c r="C25" s="88">
        <v>0</v>
      </c>
      <c r="D25" s="89"/>
    </row>
    <row r="26" spans="1:7" s="2" customFormat="1" ht="31.15" customHeight="1">
      <c r="A26" s="6">
        <v>21</v>
      </c>
      <c r="B26" s="7" t="s">
        <v>8</v>
      </c>
      <c r="C26" s="73" t="s">
        <v>264</v>
      </c>
      <c r="D26" s="74"/>
    </row>
    <row r="27" spans="1:7" s="2" customFormat="1" ht="14.25">
      <c r="A27" s="6">
        <v>22</v>
      </c>
      <c r="B27" s="3" t="s">
        <v>97</v>
      </c>
      <c r="C27" s="88">
        <v>2875785.78</v>
      </c>
      <c r="D27" s="89"/>
    </row>
    <row r="28" spans="1:7" s="2" customFormat="1" ht="14.25">
      <c r="A28" s="6">
        <v>23</v>
      </c>
      <c r="B28" s="3" t="s">
        <v>98</v>
      </c>
      <c r="C28" s="88">
        <v>2075673.53</v>
      </c>
      <c r="D28" s="89"/>
    </row>
    <row r="29" spans="1:7" s="2" customFormat="1" ht="14.25">
      <c r="A29" s="6">
        <v>24</v>
      </c>
      <c r="B29" s="3" t="s">
        <v>99</v>
      </c>
      <c r="C29" s="55"/>
      <c r="D29" s="56"/>
    </row>
    <row r="30" spans="1:7" s="2" customFormat="1" ht="15.6" customHeight="1">
      <c r="A30" s="6">
        <v>25</v>
      </c>
      <c r="B30" s="3" t="s">
        <v>100</v>
      </c>
      <c r="C30" s="81">
        <v>43110927.670000002</v>
      </c>
      <c r="D30" s="82"/>
    </row>
    <row r="31" spans="1:7" s="2" customFormat="1" ht="14.25">
      <c r="A31" s="6">
        <v>26</v>
      </c>
      <c r="B31" s="3" t="s">
        <v>105</v>
      </c>
      <c r="C31" s="55"/>
      <c r="D31" s="57">
        <f>C14-C30</f>
        <v>6889072.3299999982</v>
      </c>
    </row>
    <row r="32" spans="1:7" s="2" customFormat="1" ht="15.6" customHeight="1">
      <c r="A32" s="6">
        <v>27</v>
      </c>
      <c r="B32" s="3" t="s">
        <v>101</v>
      </c>
      <c r="C32" s="83">
        <f>C30-C27</f>
        <v>40235141.890000001</v>
      </c>
      <c r="D32" s="84"/>
    </row>
    <row r="33" spans="1:6" s="2" customFormat="1" ht="14.25">
      <c r="A33" s="6">
        <v>28</v>
      </c>
      <c r="B33" s="3" t="s">
        <v>102</v>
      </c>
      <c r="C33" s="55"/>
      <c r="D33" s="56"/>
    </row>
    <row r="34" spans="1:6" s="2" customFormat="1" ht="14.25">
      <c r="A34" s="6">
        <v>29</v>
      </c>
      <c r="B34" s="3" t="s">
        <v>103</v>
      </c>
      <c r="C34" s="55"/>
      <c r="D34" s="56"/>
    </row>
    <row r="35" spans="1:6" s="2" customFormat="1" ht="15.6" customHeight="1">
      <c r="A35" s="6">
        <v>30</v>
      </c>
      <c r="B35" s="3" t="s">
        <v>104</v>
      </c>
      <c r="C35" s="55" t="s">
        <v>21</v>
      </c>
      <c r="D35" s="5"/>
    </row>
    <row r="36" spans="1:6" s="2" customFormat="1" ht="14.25">
      <c r="A36" s="6">
        <v>31</v>
      </c>
      <c r="B36" s="4" t="s">
        <v>40</v>
      </c>
      <c r="C36" s="55"/>
      <c r="D36" s="56"/>
    </row>
    <row r="37" spans="1:6" s="2" customFormat="1" ht="14.25">
      <c r="A37" s="6">
        <v>32</v>
      </c>
      <c r="B37" s="4" t="s">
        <v>9</v>
      </c>
      <c r="C37" s="55"/>
      <c r="D37" s="56"/>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sheetPr>
    <tabColor theme="7" tint="0.39997558519241921"/>
  </sheetPr>
  <dimension ref="A1:F54"/>
  <sheetViews>
    <sheetView showGridLines="0" topLeftCell="A31" workbookViewId="0">
      <selection activeCell="B48" sqref="B48"/>
    </sheetView>
  </sheetViews>
  <sheetFormatPr defaultColWidth="9" defaultRowHeight="15"/>
  <cols>
    <col min="1" max="1" width="5.375" style="2" customWidth="1"/>
    <col min="2" max="2" width="61.375" style="1" customWidth="1"/>
    <col min="3" max="3" width="9.625" style="2" customWidth="1"/>
    <col min="4" max="4" width="28.75" style="1" customWidth="1"/>
    <col min="5" max="5" width="9" style="1"/>
    <col min="6" max="6" width="12.625" style="1" bestFit="1" customWidth="1"/>
    <col min="7"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229</v>
      </c>
      <c r="D5" s="98"/>
    </row>
    <row r="6" spans="1:4" s="2" customFormat="1" ht="14.25">
      <c r="A6" s="6">
        <v>1</v>
      </c>
      <c r="B6" s="3" t="s">
        <v>80</v>
      </c>
      <c r="C6" s="47" t="s">
        <v>83</v>
      </c>
      <c r="D6" s="48"/>
    </row>
    <row r="7" spans="1:4" s="2" customFormat="1" ht="14.25">
      <c r="A7" s="6">
        <v>2</v>
      </c>
      <c r="B7" s="3" t="s">
        <v>84</v>
      </c>
      <c r="C7" s="69" t="s">
        <v>275</v>
      </c>
      <c r="D7" s="71"/>
    </row>
    <row r="8" spans="1:4" s="2" customFormat="1" ht="14.25">
      <c r="A8" s="6">
        <v>3</v>
      </c>
      <c r="B8" s="3" t="s">
        <v>85</v>
      </c>
      <c r="C8" s="47" t="s">
        <v>86</v>
      </c>
      <c r="D8" s="48"/>
    </row>
    <row r="9" spans="1:4" s="2" customFormat="1" ht="14.25">
      <c r="A9" s="6">
        <v>4</v>
      </c>
      <c r="B9" s="3" t="s">
        <v>87</v>
      </c>
      <c r="C9" s="47" t="s">
        <v>224</v>
      </c>
      <c r="D9" s="48"/>
    </row>
    <row r="10" spans="1:4" s="2" customFormat="1" ht="14.25">
      <c r="A10" s="6">
        <v>5</v>
      </c>
      <c r="B10" s="3" t="s">
        <v>88</v>
      </c>
      <c r="C10" s="90" t="s">
        <v>225</v>
      </c>
      <c r="D10" s="91"/>
    </row>
    <row r="11" spans="1:4" s="2" customFormat="1" ht="14.25">
      <c r="A11" s="6">
        <v>6</v>
      </c>
      <c r="B11" s="3" t="s">
        <v>2</v>
      </c>
      <c r="C11" s="90" t="s">
        <v>226</v>
      </c>
      <c r="D11" s="91"/>
    </row>
    <row r="12" spans="1:4" s="2" customFormat="1" ht="14.25">
      <c r="A12" s="6">
        <v>7</v>
      </c>
      <c r="B12" s="3" t="s">
        <v>3</v>
      </c>
      <c r="C12" s="90" t="s">
        <v>227</v>
      </c>
      <c r="D12" s="91"/>
    </row>
    <row r="13" spans="1:4" s="2" customFormat="1" ht="14.25">
      <c r="A13" s="6">
        <v>8</v>
      </c>
      <c r="B13" s="3" t="s">
        <v>4</v>
      </c>
      <c r="C13" s="35" t="s">
        <v>228</v>
      </c>
      <c r="D13" s="48"/>
    </row>
    <row r="14" spans="1:4" s="2" customFormat="1" ht="14.25">
      <c r="A14" s="6">
        <v>9</v>
      </c>
      <c r="B14" s="3" t="s">
        <v>89</v>
      </c>
      <c r="C14" s="92">
        <v>185000000</v>
      </c>
      <c r="D14" s="93"/>
    </row>
    <row r="15" spans="1:4" s="2" customFormat="1" ht="14.25">
      <c r="A15" s="6">
        <v>10</v>
      </c>
      <c r="B15" s="3" t="s">
        <v>5</v>
      </c>
      <c r="C15" s="94" t="s">
        <v>250</v>
      </c>
      <c r="D15" s="95"/>
    </row>
    <row r="16" spans="1:4" s="2" customFormat="1" ht="14.25">
      <c r="A16" s="6">
        <v>11</v>
      </c>
      <c r="B16" s="3" t="s">
        <v>90</v>
      </c>
      <c r="C16" s="47" t="s">
        <v>107</v>
      </c>
      <c r="D16" s="48"/>
    </row>
    <row r="17" spans="1:6" s="30" customFormat="1" ht="62.45" customHeight="1">
      <c r="A17" s="24">
        <v>12</v>
      </c>
      <c r="B17" s="25" t="s">
        <v>6</v>
      </c>
      <c r="C17" s="75" t="s">
        <v>230</v>
      </c>
      <c r="D17" s="76"/>
    </row>
    <row r="18" spans="1:6" s="2" customFormat="1" ht="31.5" customHeight="1">
      <c r="A18" s="6">
        <v>13</v>
      </c>
      <c r="B18" s="3" t="s">
        <v>91</v>
      </c>
      <c r="C18" s="73" t="s">
        <v>231</v>
      </c>
      <c r="D18" s="74"/>
    </row>
    <row r="19" spans="1:6" s="2" customFormat="1" ht="14.25">
      <c r="A19" s="6">
        <v>14</v>
      </c>
      <c r="B19" s="3" t="s">
        <v>92</v>
      </c>
      <c r="C19" s="90" t="s">
        <v>31</v>
      </c>
      <c r="D19" s="91"/>
    </row>
    <row r="20" spans="1:6" s="30" customFormat="1" ht="14.25">
      <c r="A20" s="24">
        <v>15</v>
      </c>
      <c r="B20" s="25" t="s">
        <v>93</v>
      </c>
      <c r="C20" s="75" t="s">
        <v>279</v>
      </c>
      <c r="D20" s="76"/>
    </row>
    <row r="21" spans="1:6" s="2" customFormat="1" ht="14.25">
      <c r="A21" s="6">
        <v>16</v>
      </c>
      <c r="B21" s="3" t="s">
        <v>94</v>
      </c>
      <c r="C21" s="88">
        <v>0</v>
      </c>
      <c r="D21" s="89"/>
    </row>
    <row r="22" spans="1:6" s="30" customFormat="1" ht="90.6" customHeight="1">
      <c r="A22" s="24">
        <v>17</v>
      </c>
      <c r="B22" s="25" t="s">
        <v>7</v>
      </c>
      <c r="C22" s="75" t="s">
        <v>232</v>
      </c>
      <c r="D22" s="76"/>
    </row>
    <row r="23" spans="1:6" s="2" customFormat="1" ht="14.25">
      <c r="A23" s="6">
        <v>18</v>
      </c>
      <c r="B23" s="3" t="s">
        <v>95</v>
      </c>
      <c r="C23" s="85">
        <v>32388258.079999998</v>
      </c>
      <c r="D23" s="78"/>
      <c r="F23" s="64"/>
    </row>
    <row r="24" spans="1:6" s="2" customFormat="1" ht="14.25">
      <c r="A24" s="6">
        <v>19</v>
      </c>
      <c r="B24" s="3" t="s">
        <v>96</v>
      </c>
      <c r="C24" s="85">
        <v>5415538.5800000001</v>
      </c>
      <c r="D24" s="78"/>
    </row>
    <row r="25" spans="1:6" s="2" customFormat="1" ht="14.25">
      <c r="A25" s="6">
        <v>20</v>
      </c>
      <c r="B25" s="3" t="s">
        <v>106</v>
      </c>
      <c r="C25" s="88">
        <v>0</v>
      </c>
      <c r="D25" s="89"/>
    </row>
    <row r="26" spans="1:6" s="2" customFormat="1" ht="29.45" customHeight="1">
      <c r="A26" s="6">
        <v>21</v>
      </c>
      <c r="B26" s="7" t="s">
        <v>8</v>
      </c>
      <c r="C26" s="73" t="s">
        <v>265</v>
      </c>
      <c r="D26" s="74"/>
    </row>
    <row r="27" spans="1:6" s="2" customFormat="1" ht="14.25">
      <c r="A27" s="6">
        <v>22</v>
      </c>
      <c r="B27" s="3" t="s">
        <v>97</v>
      </c>
      <c r="C27" s="88">
        <v>6980361.5700000003</v>
      </c>
      <c r="D27" s="89"/>
    </row>
    <row r="28" spans="1:6" s="2" customFormat="1" ht="14.25">
      <c r="A28" s="6">
        <v>23</v>
      </c>
      <c r="B28" s="3" t="s">
        <v>98</v>
      </c>
      <c r="C28" s="88">
        <v>7312118.0700000003</v>
      </c>
      <c r="D28" s="89"/>
      <c r="F28" s="64"/>
    </row>
    <row r="29" spans="1:6" s="2" customFormat="1" ht="14.25">
      <c r="A29" s="6">
        <v>24</v>
      </c>
      <c r="B29" s="3" t="s">
        <v>99</v>
      </c>
      <c r="C29" s="47"/>
      <c r="D29" s="48"/>
      <c r="F29" s="67"/>
    </row>
    <row r="30" spans="1:6" s="2" customFormat="1" ht="15.6" customHeight="1">
      <c r="A30" s="6">
        <v>25</v>
      </c>
      <c r="B30" s="3" t="s">
        <v>100</v>
      </c>
      <c r="C30" s="81">
        <v>163326766.69</v>
      </c>
      <c r="D30" s="82"/>
    </row>
    <row r="31" spans="1:6" s="2" customFormat="1" ht="14.25">
      <c r="A31" s="6">
        <v>26</v>
      </c>
      <c r="B31" s="3" t="s">
        <v>105</v>
      </c>
      <c r="C31" s="47"/>
      <c r="D31" s="49">
        <f>C14-C30</f>
        <v>21673233.310000002</v>
      </c>
    </row>
    <row r="32" spans="1:6" s="2" customFormat="1" ht="15.6" customHeight="1">
      <c r="A32" s="6">
        <v>27</v>
      </c>
      <c r="B32" s="3" t="s">
        <v>101</v>
      </c>
      <c r="C32" s="83">
        <f>C30-C27</f>
        <v>156346405.12</v>
      </c>
      <c r="D32" s="84"/>
    </row>
    <row r="33" spans="1:6" s="2" customFormat="1" ht="14.25">
      <c r="A33" s="6">
        <v>28</v>
      </c>
      <c r="B33" s="3" t="s">
        <v>102</v>
      </c>
      <c r="C33" s="47"/>
      <c r="D33" s="48"/>
    </row>
    <row r="34" spans="1:6" s="2" customFormat="1" ht="14.25">
      <c r="A34" s="6">
        <v>29</v>
      </c>
      <c r="B34" s="3" t="s">
        <v>103</v>
      </c>
      <c r="C34" s="47"/>
      <c r="D34" s="48"/>
    </row>
    <row r="35" spans="1:6" s="2" customFormat="1" ht="15.6" customHeight="1">
      <c r="A35" s="6">
        <v>30</v>
      </c>
      <c r="B35" s="3" t="s">
        <v>104</v>
      </c>
      <c r="C35" s="47" t="s">
        <v>21</v>
      </c>
      <c r="D35" s="5"/>
    </row>
    <row r="36" spans="1:6" s="2" customFormat="1" ht="14.25">
      <c r="A36" s="6">
        <v>31</v>
      </c>
      <c r="B36" s="4" t="s">
        <v>40</v>
      </c>
      <c r="C36" s="47"/>
      <c r="D36" s="48"/>
    </row>
    <row r="37" spans="1:6" s="2" customFormat="1" ht="14.25">
      <c r="A37" s="6">
        <v>32</v>
      </c>
      <c r="B37" s="4" t="s">
        <v>9</v>
      </c>
      <c r="C37" s="47"/>
      <c r="D37" s="48"/>
    </row>
    <row r="38" spans="1:6" s="2" customFormat="1" ht="31.9" customHeight="1">
      <c r="A38" s="6">
        <v>33</v>
      </c>
      <c r="B38" s="4" t="s">
        <v>10</v>
      </c>
      <c r="C38" s="73" t="s">
        <v>233</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sheetPr>
    <tabColor theme="5"/>
  </sheetPr>
  <dimension ref="A1:F54"/>
  <sheetViews>
    <sheetView showGridLines="0" topLeftCell="A7" workbookViewId="0">
      <selection activeCell="J16" sqref="J16:J17"/>
    </sheetView>
  </sheetViews>
  <sheetFormatPr defaultColWidth="9" defaultRowHeight="15"/>
  <cols>
    <col min="1" max="1" width="5.375" style="2" customWidth="1"/>
    <col min="2" max="2" width="61.375" style="1" customWidth="1"/>
    <col min="3" max="3" width="9.625" style="2" customWidth="1"/>
    <col min="4" max="4" width="28.75" style="1" customWidth="1"/>
    <col min="5" max="16384" width="9" style="1"/>
  </cols>
  <sheetData>
    <row r="1" spans="1:4">
      <c r="A1" s="96" t="s">
        <v>0</v>
      </c>
      <c r="B1" s="96"/>
      <c r="C1" s="96"/>
      <c r="D1" s="96"/>
    </row>
    <row r="2" spans="1:4">
      <c r="A2" s="96" t="s">
        <v>79</v>
      </c>
      <c r="B2" s="96"/>
      <c r="C2" s="96"/>
      <c r="D2" s="96"/>
    </row>
    <row r="3" spans="1:4">
      <c r="A3" s="96"/>
      <c r="B3" s="96"/>
      <c r="C3" s="96"/>
      <c r="D3" s="96"/>
    </row>
    <row r="5" spans="1:4" ht="45">
      <c r="A5" s="29" t="s">
        <v>81</v>
      </c>
      <c r="B5" s="8" t="s">
        <v>1</v>
      </c>
      <c r="C5" s="97" t="s">
        <v>76</v>
      </c>
      <c r="D5" s="98"/>
    </row>
    <row r="6" spans="1:4" s="2" customFormat="1" ht="14.25">
      <c r="A6" s="6">
        <v>1</v>
      </c>
      <c r="B6" s="3" t="s">
        <v>80</v>
      </c>
      <c r="C6" s="45" t="s">
        <v>83</v>
      </c>
      <c r="D6" s="46"/>
    </row>
    <row r="7" spans="1:4" s="2" customFormat="1" ht="14.25">
      <c r="A7" s="6">
        <v>2</v>
      </c>
      <c r="B7" s="3" t="s">
        <v>84</v>
      </c>
      <c r="C7" s="69" t="s">
        <v>275</v>
      </c>
      <c r="D7" s="71"/>
    </row>
    <row r="8" spans="1:4" s="2" customFormat="1" ht="14.25">
      <c r="A8" s="6">
        <v>3</v>
      </c>
      <c r="B8" s="3" t="s">
        <v>85</v>
      </c>
      <c r="C8" s="32" t="s">
        <v>86</v>
      </c>
      <c r="D8" s="33"/>
    </row>
    <row r="9" spans="1:4" s="2" customFormat="1" ht="14.25">
      <c r="A9" s="6">
        <v>4</v>
      </c>
      <c r="B9" s="3" t="s">
        <v>87</v>
      </c>
      <c r="C9" s="32" t="s">
        <v>168</v>
      </c>
      <c r="D9" s="33"/>
    </row>
    <row r="10" spans="1:4" s="2" customFormat="1" ht="14.25">
      <c r="A10" s="6">
        <v>5</v>
      </c>
      <c r="B10" s="3" t="s">
        <v>88</v>
      </c>
      <c r="C10" s="90" t="s">
        <v>169</v>
      </c>
      <c r="D10" s="91"/>
    </row>
    <row r="11" spans="1:4" s="2" customFormat="1" ht="14.25">
      <c r="A11" s="6">
        <v>6</v>
      </c>
      <c r="B11" s="3" t="s">
        <v>2</v>
      </c>
      <c r="C11" s="90" t="s">
        <v>170</v>
      </c>
      <c r="D11" s="91"/>
    </row>
    <row r="12" spans="1:4" s="2" customFormat="1" ht="14.25">
      <c r="A12" s="6">
        <v>7</v>
      </c>
      <c r="B12" s="3" t="s">
        <v>3</v>
      </c>
      <c r="C12" s="90" t="s">
        <v>72</v>
      </c>
      <c r="D12" s="91"/>
    </row>
    <row r="13" spans="1:4" s="2" customFormat="1" ht="14.25">
      <c r="A13" s="6">
        <v>8</v>
      </c>
      <c r="B13" s="3" t="s">
        <v>4</v>
      </c>
      <c r="C13" s="35" t="s">
        <v>171</v>
      </c>
      <c r="D13" s="33"/>
    </row>
    <row r="14" spans="1:4" s="2" customFormat="1" ht="14.25">
      <c r="A14" s="6">
        <v>9</v>
      </c>
      <c r="B14" s="3" t="s">
        <v>89</v>
      </c>
      <c r="C14" s="92">
        <v>160850000</v>
      </c>
      <c r="D14" s="93"/>
    </row>
    <row r="15" spans="1:4" s="2" customFormat="1" ht="14.25">
      <c r="A15" s="6">
        <v>10</v>
      </c>
      <c r="B15" s="3" t="s">
        <v>5</v>
      </c>
      <c r="C15" s="94" t="s">
        <v>73</v>
      </c>
      <c r="D15" s="95"/>
    </row>
    <row r="16" spans="1:4" s="2" customFormat="1" ht="14.25">
      <c r="A16" s="6">
        <v>11</v>
      </c>
      <c r="B16" s="3" t="s">
        <v>90</v>
      </c>
      <c r="C16" s="32" t="s">
        <v>107</v>
      </c>
      <c r="D16" s="33"/>
    </row>
    <row r="17" spans="1:4" s="30" customFormat="1" ht="62.45" customHeight="1">
      <c r="A17" s="24">
        <v>12</v>
      </c>
      <c r="B17" s="25" t="s">
        <v>6</v>
      </c>
      <c r="C17" s="75" t="s">
        <v>176</v>
      </c>
      <c r="D17" s="76"/>
    </row>
    <row r="18" spans="1:4" s="2" customFormat="1" ht="38.450000000000003" customHeight="1">
      <c r="A18" s="6">
        <v>13</v>
      </c>
      <c r="B18" s="3" t="s">
        <v>91</v>
      </c>
      <c r="C18" s="73" t="s">
        <v>204</v>
      </c>
      <c r="D18" s="74"/>
    </row>
    <row r="19" spans="1:4" s="2" customFormat="1" ht="14.25">
      <c r="A19" s="6">
        <v>14</v>
      </c>
      <c r="B19" s="3" t="s">
        <v>92</v>
      </c>
      <c r="C19" s="90" t="s">
        <v>19</v>
      </c>
      <c r="D19" s="91"/>
    </row>
    <row r="20" spans="1:4" s="30" customFormat="1" ht="60" customHeight="1">
      <c r="A20" s="24">
        <v>15</v>
      </c>
      <c r="B20" s="25" t="s">
        <v>93</v>
      </c>
      <c r="C20" s="75" t="s">
        <v>279</v>
      </c>
      <c r="D20" s="76"/>
    </row>
    <row r="21" spans="1:4" s="2" customFormat="1" ht="14.25">
      <c r="A21" s="6">
        <v>16</v>
      </c>
      <c r="B21" s="3" t="s">
        <v>94</v>
      </c>
      <c r="C21" s="88">
        <v>0</v>
      </c>
      <c r="D21" s="89"/>
    </row>
    <row r="22" spans="1:4" s="30" customFormat="1" ht="90.6" customHeight="1">
      <c r="A22" s="24">
        <v>17</v>
      </c>
      <c r="B22" s="25" t="s">
        <v>7</v>
      </c>
      <c r="C22" s="75" t="s">
        <v>177</v>
      </c>
      <c r="D22" s="76"/>
    </row>
    <row r="23" spans="1:4" s="2" customFormat="1" ht="14.25">
      <c r="A23" s="6">
        <v>18</v>
      </c>
      <c r="B23" s="3" t="s">
        <v>95</v>
      </c>
      <c r="C23" s="85">
        <v>32388258.079999998</v>
      </c>
      <c r="D23" s="78"/>
    </row>
    <row r="24" spans="1:4" s="2" customFormat="1" ht="14.25">
      <c r="A24" s="6">
        <v>19</v>
      </c>
      <c r="B24" s="3" t="s">
        <v>96</v>
      </c>
      <c r="C24" s="85">
        <v>5415538.5800000001</v>
      </c>
      <c r="D24" s="78"/>
    </row>
    <row r="25" spans="1:4" s="2" customFormat="1" ht="14.25">
      <c r="A25" s="6">
        <v>20</v>
      </c>
      <c r="B25" s="3" t="s">
        <v>106</v>
      </c>
      <c r="C25" s="88">
        <v>0</v>
      </c>
      <c r="D25" s="89"/>
    </row>
    <row r="26" spans="1:4" s="2" customFormat="1" ht="14.25">
      <c r="A26" s="6">
        <v>21</v>
      </c>
      <c r="B26" s="7" t="s">
        <v>8</v>
      </c>
      <c r="C26" s="99" t="s">
        <v>183</v>
      </c>
      <c r="D26" s="100"/>
    </row>
    <row r="27" spans="1:4" s="2" customFormat="1" ht="14.25">
      <c r="A27" s="6">
        <v>22</v>
      </c>
      <c r="B27" s="3" t="s">
        <v>97</v>
      </c>
      <c r="C27" s="88">
        <v>87909983.400000006</v>
      </c>
      <c r="D27" s="89"/>
    </row>
    <row r="28" spans="1:4" s="2" customFormat="1" ht="14.25">
      <c r="A28" s="6">
        <v>23</v>
      </c>
      <c r="B28" s="3" t="s">
        <v>98</v>
      </c>
      <c r="C28" s="88">
        <v>19195600.239999998</v>
      </c>
      <c r="D28" s="89"/>
    </row>
    <row r="29" spans="1:4" s="2" customFormat="1" ht="14.25">
      <c r="A29" s="6">
        <v>24</v>
      </c>
      <c r="B29" s="3" t="s">
        <v>99</v>
      </c>
      <c r="C29" s="32"/>
      <c r="D29" s="33"/>
    </row>
    <row r="30" spans="1:4" s="2" customFormat="1" ht="15.6" customHeight="1">
      <c r="A30" s="6">
        <v>25</v>
      </c>
      <c r="B30" s="3" t="s">
        <v>100</v>
      </c>
      <c r="C30" s="81">
        <v>160783564</v>
      </c>
      <c r="D30" s="82"/>
    </row>
    <row r="31" spans="1:4" s="2" customFormat="1" ht="14.25">
      <c r="A31" s="6">
        <v>26</v>
      </c>
      <c r="B31" s="3" t="s">
        <v>105</v>
      </c>
      <c r="C31" s="32"/>
      <c r="D31" s="17">
        <v>0</v>
      </c>
    </row>
    <row r="32" spans="1:4" s="2" customFormat="1" ht="15.6" customHeight="1">
      <c r="A32" s="6">
        <v>27</v>
      </c>
      <c r="B32" s="3" t="s">
        <v>101</v>
      </c>
      <c r="C32" s="83">
        <f>C30-C27</f>
        <v>72873580.599999994</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172</v>
      </c>
      <c r="D38" s="74"/>
    </row>
    <row r="39" spans="1:6" s="2" customFormat="1" ht="78.599999999999994" customHeight="1">
      <c r="A39" s="6"/>
      <c r="B39" s="4"/>
      <c r="C39" s="73" t="s">
        <v>173</v>
      </c>
      <c r="D39" s="74"/>
    </row>
    <row r="40" spans="1:6" s="40" customFormat="1" ht="40.9"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5" spans="1:6">
      <c r="B45" s="2" t="s">
        <v>12</v>
      </c>
    </row>
    <row r="46" spans="1:6">
      <c r="B46" s="2"/>
    </row>
    <row r="47" spans="1:6">
      <c r="B47" s="2"/>
    </row>
    <row r="48" spans="1:6">
      <c r="B48" s="2"/>
    </row>
    <row r="49" spans="2:4">
      <c r="B49" s="2"/>
    </row>
    <row r="50" spans="2:4" ht="15.75">
      <c r="B50" s="11" t="s">
        <v>13</v>
      </c>
    </row>
    <row r="51" spans="2:4">
      <c r="B51" s="10" t="s">
        <v>14</v>
      </c>
    </row>
    <row r="52" spans="2:4" s="2" customFormat="1">
      <c r="D52" s="1"/>
    </row>
    <row r="53" spans="2:4" s="2" customFormat="1">
      <c r="D53" s="1"/>
    </row>
    <row r="54" spans="2:4" s="2" customFormat="1">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sheetPr>
    <tabColor theme="5"/>
  </sheetPr>
  <dimension ref="A1:G60"/>
  <sheetViews>
    <sheetView showGridLines="0" topLeftCell="A25" workbookViewId="0">
      <selection activeCell="D51" sqref="D51"/>
    </sheetView>
  </sheetViews>
  <sheetFormatPr defaultColWidth="9" defaultRowHeight="15"/>
  <cols>
    <col min="1" max="1" width="5.375" style="2" customWidth="1"/>
    <col min="2" max="2" width="61.375" style="1" customWidth="1"/>
    <col min="3" max="3" width="9.625" style="2" customWidth="1"/>
    <col min="4" max="4" width="28.75" style="1" customWidth="1"/>
    <col min="5" max="5" width="9" style="1"/>
    <col min="6" max="6" width="12.625" style="1" bestFit="1" customWidth="1"/>
    <col min="7" max="16384" width="9" style="1"/>
  </cols>
  <sheetData>
    <row r="1" spans="1:4">
      <c r="A1" s="96" t="s">
        <v>0</v>
      </c>
      <c r="B1" s="96"/>
      <c r="C1" s="96"/>
      <c r="D1" s="96"/>
    </row>
    <row r="2" spans="1:4">
      <c r="A2" s="96" t="s">
        <v>79</v>
      </c>
      <c r="B2" s="96"/>
      <c r="C2" s="96"/>
      <c r="D2" s="96"/>
    </row>
    <row r="5" spans="1:4" ht="45">
      <c r="A5" s="29" t="s">
        <v>81</v>
      </c>
      <c r="B5" s="8" t="s">
        <v>1</v>
      </c>
      <c r="C5" s="97" t="s">
        <v>75</v>
      </c>
      <c r="D5" s="98"/>
    </row>
    <row r="6" spans="1:4" s="2" customFormat="1" ht="14.25">
      <c r="A6" s="6">
        <v>1</v>
      </c>
      <c r="B6" s="3" t="s">
        <v>80</v>
      </c>
      <c r="C6" s="45" t="s">
        <v>83</v>
      </c>
      <c r="D6" s="46"/>
    </row>
    <row r="7" spans="1:4" s="2" customFormat="1" ht="14.25">
      <c r="A7" s="6">
        <v>2</v>
      </c>
      <c r="B7" s="3" t="s">
        <v>84</v>
      </c>
      <c r="C7" s="69" t="s">
        <v>275</v>
      </c>
      <c r="D7" s="71"/>
    </row>
    <row r="8" spans="1:4" s="2" customFormat="1" ht="14.25">
      <c r="A8" s="6">
        <v>3</v>
      </c>
      <c r="B8" s="3" t="s">
        <v>85</v>
      </c>
      <c r="C8" s="32" t="s">
        <v>86</v>
      </c>
      <c r="D8" s="33"/>
    </row>
    <row r="9" spans="1:4" s="2" customFormat="1" ht="14.25">
      <c r="A9" s="6">
        <v>4</v>
      </c>
      <c r="B9" s="3" t="s">
        <v>87</v>
      </c>
      <c r="C9" s="32" t="s">
        <v>168</v>
      </c>
      <c r="D9" s="33"/>
    </row>
    <row r="10" spans="1:4" s="2" customFormat="1" ht="14.25">
      <c r="A10" s="6">
        <v>5</v>
      </c>
      <c r="B10" s="3" t="s">
        <v>88</v>
      </c>
      <c r="C10" s="90" t="s">
        <v>169</v>
      </c>
      <c r="D10" s="91"/>
    </row>
    <row r="11" spans="1:4" s="2" customFormat="1" ht="14.25">
      <c r="A11" s="6">
        <v>6</v>
      </c>
      <c r="B11" s="3" t="s">
        <v>2</v>
      </c>
      <c r="C11" s="90" t="s">
        <v>170</v>
      </c>
      <c r="D11" s="91"/>
    </row>
    <row r="12" spans="1:4" s="2" customFormat="1" ht="14.25">
      <c r="A12" s="6">
        <v>7</v>
      </c>
      <c r="B12" s="3" t="s">
        <v>3</v>
      </c>
      <c r="C12" s="90" t="s">
        <v>72</v>
      </c>
      <c r="D12" s="91"/>
    </row>
    <row r="13" spans="1:4" s="2" customFormat="1" ht="14.25">
      <c r="A13" s="6">
        <v>8</v>
      </c>
      <c r="B13" s="3" t="s">
        <v>4</v>
      </c>
      <c r="C13" s="35" t="s">
        <v>171</v>
      </c>
      <c r="D13" s="33"/>
    </row>
    <row r="14" spans="1:4" s="2" customFormat="1" ht="14.25">
      <c r="A14" s="6">
        <v>9</v>
      </c>
      <c r="B14" s="3" t="s">
        <v>89</v>
      </c>
      <c r="C14" s="92">
        <v>189150000</v>
      </c>
      <c r="D14" s="93"/>
    </row>
    <row r="15" spans="1:4" s="2" customFormat="1" ht="14.25">
      <c r="A15" s="6">
        <v>10</v>
      </c>
      <c r="B15" s="3" t="s">
        <v>5</v>
      </c>
      <c r="C15" s="94" t="s">
        <v>77</v>
      </c>
      <c r="D15" s="95"/>
    </row>
    <row r="16" spans="1:4" s="2" customFormat="1" ht="14.25">
      <c r="A16" s="6">
        <v>11</v>
      </c>
      <c r="B16" s="3" t="s">
        <v>90</v>
      </c>
      <c r="C16" s="32" t="s">
        <v>107</v>
      </c>
      <c r="D16" s="33"/>
    </row>
    <row r="17" spans="1:7" s="30" customFormat="1" ht="46.9" customHeight="1">
      <c r="A17" s="24">
        <v>12</v>
      </c>
      <c r="B17" s="25" t="s">
        <v>6</v>
      </c>
      <c r="C17" s="75" t="s">
        <v>175</v>
      </c>
      <c r="D17" s="76"/>
    </row>
    <row r="18" spans="1:7" s="2" customFormat="1" ht="36" customHeight="1">
      <c r="A18" s="6">
        <v>13</v>
      </c>
      <c r="B18" s="3" t="s">
        <v>91</v>
      </c>
      <c r="C18" s="73" t="s">
        <v>204</v>
      </c>
      <c r="D18" s="74"/>
    </row>
    <row r="19" spans="1:7" s="2" customFormat="1" ht="14.25">
      <c r="A19" s="6">
        <v>14</v>
      </c>
      <c r="B19" s="3" t="s">
        <v>92</v>
      </c>
      <c r="C19" s="90" t="s">
        <v>26</v>
      </c>
      <c r="D19" s="91"/>
    </row>
    <row r="20" spans="1:7" s="30" customFormat="1" ht="28.15" customHeight="1">
      <c r="A20" s="24">
        <v>15</v>
      </c>
      <c r="B20" s="25" t="s">
        <v>93</v>
      </c>
      <c r="C20" s="75" t="s">
        <v>279</v>
      </c>
      <c r="D20" s="76"/>
    </row>
    <row r="21" spans="1:7" s="2" customFormat="1" ht="14.25">
      <c r="A21" s="6">
        <v>16</v>
      </c>
      <c r="B21" s="3" t="s">
        <v>94</v>
      </c>
      <c r="C21" s="88">
        <v>0</v>
      </c>
      <c r="D21" s="89"/>
    </row>
    <row r="22" spans="1:7" s="30" customFormat="1" ht="90.6" customHeight="1">
      <c r="A22" s="24">
        <v>17</v>
      </c>
      <c r="B22" s="25" t="s">
        <v>7</v>
      </c>
      <c r="C22" s="75" t="s">
        <v>166</v>
      </c>
      <c r="D22" s="76"/>
    </row>
    <row r="23" spans="1:7" s="2" customFormat="1" ht="14.25">
      <c r="A23" s="6">
        <v>18</v>
      </c>
      <c r="B23" s="3" t="s">
        <v>95</v>
      </c>
      <c r="C23" s="85">
        <v>28734746.370000001</v>
      </c>
      <c r="D23" s="78"/>
    </row>
    <row r="24" spans="1:7" s="2" customFormat="1" ht="14.25">
      <c r="A24" s="6">
        <v>19</v>
      </c>
      <c r="B24" s="3" t="s">
        <v>96</v>
      </c>
      <c r="C24" s="85">
        <v>10099968.130000001</v>
      </c>
      <c r="D24" s="78"/>
    </row>
    <row r="25" spans="1:7" s="2" customFormat="1" ht="14.25">
      <c r="A25" s="6">
        <v>20</v>
      </c>
      <c r="B25" s="3" t="s">
        <v>106</v>
      </c>
      <c r="C25" s="88">
        <v>0</v>
      </c>
      <c r="D25" s="89"/>
    </row>
    <row r="26" spans="1:7" s="2" customFormat="1" ht="14.25">
      <c r="A26" s="6">
        <v>21</v>
      </c>
      <c r="B26" s="7" t="s">
        <v>8</v>
      </c>
      <c r="C26" s="99" t="s">
        <v>214</v>
      </c>
      <c r="D26" s="100"/>
      <c r="G26" s="64"/>
    </row>
    <row r="27" spans="1:7" s="2" customFormat="1" ht="14.25">
      <c r="A27" s="6">
        <v>22</v>
      </c>
      <c r="B27" s="3" t="s">
        <v>97</v>
      </c>
      <c r="C27" s="88">
        <f>4316500+4316500+4316500+4316500+6140208.33+6140208.33+6501481.06+6501481.06+6501481.06</f>
        <v>49050859.840000004</v>
      </c>
      <c r="D27" s="89"/>
    </row>
    <row r="28" spans="1:7" s="2" customFormat="1" ht="14.25">
      <c r="A28" s="6">
        <v>23</v>
      </c>
      <c r="B28" s="3" t="s">
        <v>98</v>
      </c>
      <c r="C28" s="88">
        <f>1343112.28+1711254.38+1612051.23+1567272.04+2194342.65+2364064.32+2308003.82+2212551.97+2107192.35</f>
        <v>17419845.040000003</v>
      </c>
      <c r="D28" s="89"/>
      <c r="F28" s="64"/>
    </row>
    <row r="29" spans="1:7" s="2" customFormat="1" ht="14.25">
      <c r="A29" s="6">
        <v>24</v>
      </c>
      <c r="B29" s="3" t="s">
        <v>99</v>
      </c>
      <c r="C29" s="32"/>
      <c r="D29" s="33"/>
    </row>
    <row r="30" spans="1:7" s="2" customFormat="1" ht="15.6" customHeight="1">
      <c r="A30" s="6">
        <v>25</v>
      </c>
      <c r="B30" s="3" t="s">
        <v>100</v>
      </c>
      <c r="C30" s="81">
        <f>120862000+33821000+9948000+7948000</f>
        <v>172579000</v>
      </c>
      <c r="D30" s="82"/>
    </row>
    <row r="31" spans="1:7" s="2" customFormat="1" ht="14.25">
      <c r="A31" s="6">
        <v>26</v>
      </c>
      <c r="B31" s="3" t="s">
        <v>105</v>
      </c>
      <c r="C31" s="32"/>
      <c r="D31" s="17">
        <f>C14-C30</f>
        <v>16571000</v>
      </c>
    </row>
    <row r="32" spans="1:7" s="2" customFormat="1" ht="15.6" customHeight="1">
      <c r="A32" s="6">
        <v>27</v>
      </c>
      <c r="B32" s="3" t="s">
        <v>101</v>
      </c>
      <c r="C32" s="83">
        <f>C30-C27</f>
        <v>123528140.16</v>
      </c>
      <c r="D32" s="84"/>
    </row>
    <row r="33" spans="1:6" s="2" customFormat="1" ht="14.25">
      <c r="A33" s="6">
        <v>28</v>
      </c>
      <c r="B33" s="3" t="s">
        <v>102</v>
      </c>
      <c r="C33" s="32"/>
      <c r="D33" s="33"/>
    </row>
    <row r="34" spans="1:6" s="2" customFormat="1" ht="14.25">
      <c r="A34" s="6">
        <v>29</v>
      </c>
      <c r="B34" s="3" t="s">
        <v>103</v>
      </c>
      <c r="C34" s="32"/>
      <c r="D34" s="33"/>
    </row>
    <row r="35" spans="1:6" s="2" customFormat="1" ht="15.6" customHeight="1">
      <c r="A35" s="6">
        <v>30</v>
      </c>
      <c r="B35" s="3" t="s">
        <v>104</v>
      </c>
      <c r="C35" s="32" t="s">
        <v>21</v>
      </c>
      <c r="D35" s="5"/>
    </row>
    <row r="36" spans="1:6" s="2" customFormat="1" ht="14.25">
      <c r="A36" s="6">
        <v>31</v>
      </c>
      <c r="B36" s="4" t="s">
        <v>40</v>
      </c>
      <c r="C36" s="32"/>
      <c r="D36" s="33"/>
    </row>
    <row r="37" spans="1:6" s="2" customFormat="1" ht="14.25">
      <c r="A37" s="6">
        <v>32</v>
      </c>
      <c r="B37" s="4" t="s">
        <v>9</v>
      </c>
      <c r="C37" s="32"/>
      <c r="D37" s="33"/>
    </row>
    <row r="38" spans="1:6" s="2" customFormat="1" ht="31.9" customHeight="1">
      <c r="A38" s="6">
        <v>33</v>
      </c>
      <c r="B38" s="4" t="s">
        <v>10</v>
      </c>
      <c r="C38" s="73" t="s">
        <v>172</v>
      </c>
      <c r="D38" s="74"/>
    </row>
    <row r="39" spans="1:6" s="2" customFormat="1" ht="78.599999999999994" customHeight="1">
      <c r="A39" s="6"/>
      <c r="B39" s="4"/>
      <c r="C39" s="73" t="s">
        <v>173</v>
      </c>
      <c r="D39" s="74"/>
    </row>
    <row r="40" spans="1:6" s="40" customFormat="1" ht="37.15" customHeight="1">
      <c r="A40" s="24">
        <v>34</v>
      </c>
      <c r="B40" s="39" t="s">
        <v>74</v>
      </c>
      <c r="C40" s="75" t="s">
        <v>174</v>
      </c>
      <c r="D40" s="76"/>
    </row>
    <row r="41" spans="1:6" ht="15.75">
      <c r="A41" s="18" t="s">
        <v>15</v>
      </c>
      <c r="E41" s="19"/>
      <c r="F41" s="19"/>
    </row>
    <row r="42" spans="1:6">
      <c r="A42" s="19"/>
      <c r="B42" s="19" t="s">
        <v>278</v>
      </c>
      <c r="C42" s="19"/>
      <c r="D42" s="19"/>
      <c r="E42" s="19"/>
      <c r="F42" s="19"/>
    </row>
    <row r="43" spans="1:6">
      <c r="B43" s="19" t="s">
        <v>46</v>
      </c>
      <c r="C43" s="19"/>
      <c r="D43" s="19"/>
      <c r="E43" s="19"/>
      <c r="F43" s="19"/>
    </row>
    <row r="44" spans="1:6">
      <c r="B44" s="43"/>
      <c r="C44" s="19"/>
      <c r="D44" s="19"/>
      <c r="E44" s="19"/>
      <c r="F44" s="19"/>
    </row>
    <row r="45" spans="1:6">
      <c r="A45" s="20"/>
      <c r="B45" s="19"/>
      <c r="C45" s="22"/>
      <c r="D45" s="21"/>
    </row>
    <row r="47" spans="1:6">
      <c r="B47" s="2" t="s">
        <v>12</v>
      </c>
    </row>
    <row r="48" spans="1:6">
      <c r="B48" s="2"/>
    </row>
    <row r="49" spans="2:4">
      <c r="B49" s="2"/>
    </row>
    <row r="50" spans="2:4">
      <c r="B50" s="2"/>
    </row>
    <row r="51" spans="2:4">
      <c r="B51" s="2"/>
    </row>
    <row r="52" spans="2:4" ht="15.75">
      <c r="B52" s="11" t="s">
        <v>13</v>
      </c>
    </row>
    <row r="53" spans="2:4">
      <c r="B53" s="10" t="s">
        <v>14</v>
      </c>
    </row>
    <row r="54" spans="2:4">
      <c r="B54" s="2"/>
    </row>
    <row r="55" spans="2:4" s="2" customFormat="1">
      <c r="D55" s="1"/>
    </row>
    <row r="56" spans="2:4" s="2" customFormat="1">
      <c r="B56" s="9"/>
      <c r="D56" s="1"/>
    </row>
    <row r="57" spans="2:4" s="2" customFormat="1">
      <c r="B57" s="9"/>
      <c r="D57" s="1"/>
    </row>
    <row r="58" spans="2:4" s="2" customFormat="1">
      <c r="D58" s="1"/>
    </row>
    <row r="59" spans="2:4" s="2" customFormat="1">
      <c r="D59" s="1"/>
    </row>
    <row r="60" spans="2:4" s="2" customFormat="1">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TL34</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'TL34'!Print_Area</vt:lpstr>
      <vt:lpstr>'tl8'!Print_Area</vt:lpstr>
      <vt:lpstr>'tl9'!Print_Area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pc2</cp:lastModifiedBy>
  <cp:lastPrinted>2021-03-04T03:31:30Z</cp:lastPrinted>
  <dcterms:created xsi:type="dcterms:W3CDTF">2015-02-09T01:51:31Z</dcterms:created>
  <dcterms:modified xsi:type="dcterms:W3CDTF">2021-03-04T03:31:33Z</dcterms:modified>
</cp:coreProperties>
</file>