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calcOnSave="0"/>
</workbook>
</file>

<file path=xl/calcChain.xml><?xml version="1.0" encoding="utf-8"?>
<calcChain xmlns="http://schemas.openxmlformats.org/spreadsheetml/2006/main">
  <c r="E22" i="2"/>
  <c r="E18"/>
  <c r="E14"/>
  <c r="E11"/>
  <c r="D22"/>
  <c r="C22"/>
  <c r="B22"/>
  <c r="C18"/>
  <c r="D11"/>
  <c r="B18"/>
  <c r="J17"/>
  <c r="I17"/>
  <c r="H17"/>
  <c r="G17"/>
  <c r="C12" i="3" l="1"/>
  <c r="C13"/>
  <c r="C14"/>
  <c r="C11"/>
  <c r="C4"/>
  <c r="C5"/>
  <c r="C6"/>
  <c r="C3"/>
  <c r="C7" s="1"/>
  <c r="C17" l="1"/>
  <c r="C19" s="1"/>
  <c r="C15"/>
  <c r="F4"/>
  <c r="F5"/>
  <c r="F3"/>
  <c r="F6" s="1"/>
  <c r="F10" l="1"/>
  <c r="F8"/>
</calcChain>
</file>

<file path=xl/sharedStrings.xml><?xml version="1.0" encoding="utf-8"?>
<sst xmlns="http://schemas.openxmlformats.org/spreadsheetml/2006/main" count="42" uniqueCount="41">
  <si>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</si>
  <si>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</si>
  <si>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</si>
  <si>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</si>
  <si>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</si>
  <si>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</si>
  <si>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</si>
  <si>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</si>
  <si>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</si>
  <si>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</si>
  <si>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</si>
  <si>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</si>
  <si>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</si>
  <si>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</si>
  <si>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</si>
  <si>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</si>
  <si>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</si>
  <si>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</si>
  <si>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</si>
  <si>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</si>
  <si>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</si>
  <si>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</si>
  <si>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</si>
  <si>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</si>
  <si>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</si>
  <si>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</si>
  <si>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</si>
  <si>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</si>
  <si>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</si>
  <si>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</si>
  <si>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</si>
  <si>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</si>
  <si>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ARTURO V. SORIANO, CPA</t>
  </si>
  <si>
    <t>II. Casual</t>
  </si>
  <si>
    <t>III. Job Order/Contract of Service/Consultant</t>
  </si>
  <si>
    <t>RA</t>
  </si>
  <si>
    <t>HONORARIA</t>
  </si>
  <si>
    <t>CONSULTABCY</t>
  </si>
  <si>
    <t>TOTAL</t>
  </si>
  <si>
    <t>Budget Year 2016</t>
  </si>
  <si>
    <t>2nd Quarter</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</si>
</sst>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66">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0"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28574</xdr:colOff>
      <xdr:row>23</xdr:row>
      <xdr:rowOff>200025</xdr:rowOff>
    </xdr:from>
    <xdr:to>
      <xdr:col>2</xdr:col>
      <xdr:colOff>1981199</xdr:colOff>
      <xdr:row>27</xdr:row>
      <xdr:rowOff>157428</xdr:rowOff>
    </xdr:to>
    <xdr:pic>
      <xdr:nvPicPr>
        <xdr:cNvPr id="2" name="Picture 1"/>
        <xdr:cNvPicPr>
          <a:picLocks noChangeAspect="1"/>
        </xdr:cNvPicPr>
      </xdr:nvPicPr>
      <xdr:blipFill>
        <a:blip xmlns:r="http://schemas.openxmlformats.org/officeDocument/2006/relationships" r:embed="rId1"/>
        <a:srcRect/>
        <a:stretch>
          <a:fillRect/>
        </a:stretch>
      </xdr:blipFill>
      <xdr:spPr bwMode="auto">
        <a:xfrm>
          <a:off x="4038599" y="4429125"/>
          <a:ext cx="1952625" cy="986103"/>
        </a:xfrm>
        <a:prstGeom prst="rect">
          <a:avLst/>
        </a:prstGeom>
        <a:noFill/>
        <a:ln w="9525">
          <a:noFill/>
          <a:miter lim="800000"/>
          <a:headEnd/>
          <a:tailEnd/>
        </a:ln>
      </xdr:spPr>
    </xdr:pic>
    <xdr:clientData/>
  </xdr:twoCellAnchor>
  <xdr:twoCellAnchor>
    <xdr:from>
      <xdr:col>3</xdr:col>
      <xdr:colOff>1857375</xdr:colOff>
      <xdr:row>22</xdr:row>
      <xdr:rowOff>114299</xdr:rowOff>
    </xdr:from>
    <xdr:to>
      <xdr:col>10</xdr:col>
      <xdr:colOff>143374</xdr:colOff>
      <xdr:row>30</xdr:row>
      <xdr:rowOff>47624</xdr:rowOff>
    </xdr:to>
    <xdr:pic>
      <xdr:nvPicPr>
        <xdr:cNvPr id="3" name="Picture 2" descr="gov.png"/>
        <xdr:cNvPicPr>
          <a:picLocks noChangeAspect="1" noChangeArrowheads="1"/>
        </xdr:cNvPicPr>
      </xdr:nvPicPr>
      <xdr:blipFill>
        <a:blip xmlns:r="http://schemas.openxmlformats.org/officeDocument/2006/relationships" r:embed="rId2" cstate="print"/>
        <a:srcRect/>
        <a:stretch>
          <a:fillRect/>
        </a:stretch>
      </xdr:blipFill>
      <xdr:spPr bwMode="auto">
        <a:xfrm>
          <a:off x="8029575" y="4181474"/>
          <a:ext cx="2067424" cy="1590675"/>
        </a:xfrm>
        <a:prstGeom prst="rect">
          <a:avLst/>
        </a:prstGeom>
        <a:noFill/>
        <a:ln w="9525">
          <a:noFill/>
          <a:miter lim="800000"/>
          <a:headEnd/>
          <a:tailEnd/>
        </a:ln>
      </xdr:spPr>
    </xdr:pic>
    <xdr:clientData/>
  </xdr:twoCellAnchor>
  <xdr:twoCellAnchor editAs="oneCell">
    <xdr:from>
      <xdr:col>0</xdr:col>
      <xdr:colOff>76200</xdr:colOff>
      <xdr:row>24</xdr:row>
      <xdr:rowOff>76200</xdr:rowOff>
    </xdr:from>
    <xdr:to>
      <xdr:col>0</xdr:col>
      <xdr:colOff>2209800</xdr:colOff>
      <xdr:row>28</xdr:row>
      <xdr:rowOff>133350</xdr:rowOff>
    </xdr:to>
    <xdr:pic>
      <xdr:nvPicPr>
        <xdr:cNvPr id="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76200" y="4667250"/>
          <a:ext cx="21336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4"/>
  <sheetViews>
    <sheetView tabSelected="1" showWhiteSpace="0" workbookViewId="0">
      <selection activeCell="E18" sqref="E18:E21"/>
    </sheetView>
  </sheetViews>
  <sheetFormatPr defaultRowHeight="12.75"/>
  <cols>
    <col min="1" max="1" width="37.28515625" style="1" customWidth="1"/>
    <col min="2" max="2" width="22.8554687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6384" width="9.140625" style="1"/>
  </cols>
  <sheetData>
    <row r="1" spans="1:10">
      <c r="A1" s="1" t="s">
        <v>10</v>
      </c>
    </row>
    <row r="2" spans="1:10" ht="11.25" customHeight="1"/>
    <row r="3" spans="1:10" ht="15.75">
      <c r="A3" s="62" t="s">
        <v>0</v>
      </c>
      <c r="B3" s="62"/>
      <c r="C3" s="62"/>
      <c r="D3" s="62"/>
      <c r="E3" s="62"/>
      <c r="F3" s="31"/>
    </row>
    <row r="4" spans="1:10">
      <c r="A4" s="63" t="s">
        <v>2</v>
      </c>
      <c r="B4" s="63"/>
      <c r="C4" s="63"/>
      <c r="D4" s="63"/>
      <c r="E4" s="63"/>
      <c r="F4" s="32"/>
    </row>
    <row r="5" spans="1:10">
      <c r="A5" s="63" t="s">
        <v>39</v>
      </c>
      <c r="B5" s="63"/>
      <c r="C5" s="63"/>
      <c r="D5" s="63"/>
      <c r="E5" s="63"/>
      <c r="F5" s="32"/>
    </row>
    <row r="6" spans="1:10">
      <c r="A6" s="63" t="s">
        <v>40</v>
      </c>
      <c r="B6" s="63"/>
      <c r="C6" s="63"/>
      <c r="D6" s="63"/>
      <c r="E6" s="63"/>
      <c r="F6" s="32"/>
    </row>
    <row r="7" spans="1:10">
      <c r="A7" s="63" t="s">
        <v>18</v>
      </c>
      <c r="B7" s="63"/>
      <c r="C7" s="63"/>
      <c r="D7" s="63"/>
      <c r="E7" s="63"/>
      <c r="F7" s="32"/>
    </row>
    <row r="8" spans="1:10" ht="11.25" customHeight="1">
      <c r="A8" s="2"/>
      <c r="B8" s="2"/>
      <c r="C8" s="2"/>
      <c r="D8" s="2"/>
      <c r="E8" s="2"/>
      <c r="F8" s="2"/>
    </row>
    <row r="9" spans="1:10" ht="36.75" customHeight="1">
      <c r="A9" s="45" t="s">
        <v>1</v>
      </c>
      <c r="B9" s="47" t="s">
        <v>3</v>
      </c>
      <c r="C9" s="43" t="s">
        <v>4</v>
      </c>
      <c r="D9" s="44"/>
      <c r="E9" s="47" t="s">
        <v>7</v>
      </c>
      <c r="F9" s="33"/>
      <c r="G9" s="37">
        <v>1</v>
      </c>
      <c r="H9" s="1">
        <v>2</v>
      </c>
      <c r="I9" s="1">
        <v>3</v>
      </c>
      <c r="J9" s="19" t="s">
        <v>38</v>
      </c>
    </row>
    <row r="10" spans="1:10">
      <c r="A10" s="46"/>
      <c r="B10" s="48"/>
      <c r="C10" s="5" t="s">
        <v>5</v>
      </c>
      <c r="D10" s="6" t="s">
        <v>6</v>
      </c>
      <c r="E10" s="48"/>
      <c r="F10" s="33"/>
      <c r="G10" s="37"/>
    </row>
    <row r="11" spans="1:10" ht="18" customHeight="1">
      <c r="A11" s="50" t="s">
        <v>8</v>
      </c>
      <c r="B11" s="52">
        <v>1702</v>
      </c>
      <c r="C11" s="53">
        <v>100169223</v>
      </c>
      <c r="D11" s="53">
        <f>10194204.66+3321134.43</f>
        <v>13515339.09</v>
      </c>
      <c r="E11" s="55">
        <f>SUM(C11:D13)</f>
        <v>113684562.09</v>
      </c>
      <c r="F11" s="34"/>
      <c r="G11" s="38"/>
      <c r="H11" s="19"/>
      <c r="I11" s="19"/>
    </row>
    <row r="12" spans="1:10">
      <c r="A12" s="50"/>
      <c r="B12" s="52"/>
      <c r="C12" s="53"/>
      <c r="D12" s="53"/>
      <c r="E12" s="53"/>
      <c r="F12" s="34"/>
      <c r="G12" s="37"/>
      <c r="H12" s="21"/>
      <c r="I12" s="21"/>
    </row>
    <row r="13" spans="1:10">
      <c r="A13" s="51"/>
      <c r="B13" s="48"/>
      <c r="C13" s="54"/>
      <c r="D13" s="54"/>
      <c r="E13" s="54"/>
      <c r="F13" s="34"/>
      <c r="G13" s="37"/>
      <c r="H13" s="21"/>
      <c r="I13" s="21"/>
    </row>
    <row r="14" spans="1:10" ht="15" customHeight="1">
      <c r="A14" s="56" t="s">
        <v>33</v>
      </c>
      <c r="B14" s="47">
        <v>888</v>
      </c>
      <c r="C14" s="55">
        <v>25576127.809999999</v>
      </c>
      <c r="D14" s="55">
        <v>5216739.5199999996</v>
      </c>
      <c r="E14" s="59">
        <f>SUM(C14:D17)</f>
        <v>30792867.329999998</v>
      </c>
      <c r="F14" s="35" t="s">
        <v>35</v>
      </c>
      <c r="G14" s="39">
        <v>468250</v>
      </c>
      <c r="H14" s="21">
        <v>869250</v>
      </c>
      <c r="I14" s="21">
        <v>1556500</v>
      </c>
    </row>
    <row r="15" spans="1:10">
      <c r="A15" s="57"/>
      <c r="B15" s="52"/>
      <c r="C15" s="53"/>
      <c r="D15" s="53"/>
      <c r="E15" s="60"/>
      <c r="F15" s="35" t="s">
        <v>36</v>
      </c>
      <c r="G15" s="37"/>
      <c r="H15" s="2"/>
      <c r="I15" s="22">
        <v>61200</v>
      </c>
    </row>
    <row r="16" spans="1:10">
      <c r="A16" s="57"/>
      <c r="B16" s="52"/>
      <c r="C16" s="53"/>
      <c r="D16" s="53"/>
      <c r="E16" s="60"/>
      <c r="F16" s="35" t="s">
        <v>37</v>
      </c>
      <c r="G16" s="37">
        <v>2312978.7000000002</v>
      </c>
      <c r="H16" s="28">
        <v>5977802.5800000001</v>
      </c>
      <c r="I16" s="28">
        <v>9427202.5800000001</v>
      </c>
    </row>
    <row r="17" spans="1:10">
      <c r="A17" s="58"/>
      <c r="B17" s="48"/>
      <c r="C17" s="54"/>
      <c r="D17" s="54"/>
      <c r="E17" s="61"/>
      <c r="F17" s="35"/>
      <c r="G17" s="38">
        <f>SUM(G14:G16)</f>
        <v>2781228.7</v>
      </c>
      <c r="H17" s="38">
        <f t="shared" ref="H17:I17" si="0">SUM(H14:H16)</f>
        <v>6847052.5800000001</v>
      </c>
      <c r="I17" s="38">
        <f t="shared" si="0"/>
        <v>11044902.58</v>
      </c>
      <c r="J17" s="22">
        <f>SUM(G17:I17)</f>
        <v>20673183.859999999</v>
      </c>
    </row>
    <row r="18" spans="1:10" ht="15" customHeight="1">
      <c r="A18" s="56" t="s">
        <v>34</v>
      </c>
      <c r="B18" s="47">
        <f>1866+168</f>
        <v>2034</v>
      </c>
      <c r="C18" s="55">
        <f>20299848.58+63797734.91</f>
        <v>84097583.489999995</v>
      </c>
      <c r="D18" s="55"/>
      <c r="E18" s="55">
        <f>SUM(C18:D21)</f>
        <v>84097583.489999995</v>
      </c>
      <c r="F18" s="34"/>
      <c r="H18" s="28"/>
      <c r="I18" s="22"/>
    </row>
    <row r="19" spans="1:10">
      <c r="A19" s="57"/>
      <c r="B19" s="52"/>
      <c r="C19" s="53"/>
      <c r="D19" s="53"/>
      <c r="E19" s="53"/>
      <c r="F19" s="34"/>
      <c r="H19" s="28"/>
      <c r="I19" s="21"/>
    </row>
    <row r="20" spans="1:10">
      <c r="A20" s="57"/>
      <c r="B20" s="52"/>
      <c r="C20" s="53"/>
      <c r="D20" s="53"/>
      <c r="E20" s="53"/>
      <c r="F20" s="34"/>
      <c r="H20" s="2"/>
    </row>
    <row r="21" spans="1:10">
      <c r="A21" s="58"/>
      <c r="B21" s="48"/>
      <c r="C21" s="54"/>
      <c r="D21" s="54"/>
      <c r="E21" s="54"/>
      <c r="F21" s="34"/>
      <c r="H21" s="2"/>
    </row>
    <row r="22" spans="1:10" ht="18.75" customHeight="1">
      <c r="A22" s="24" t="s">
        <v>9</v>
      </c>
      <c r="B22" s="25">
        <f>SUM(B11:B21)</f>
        <v>4624</v>
      </c>
      <c r="C22" s="26">
        <f>SUM(C11:C21)</f>
        <v>209842934.30000001</v>
      </c>
      <c r="D22" s="26">
        <f>SUM(D11:D21)</f>
        <v>18732078.609999999</v>
      </c>
      <c r="E22" s="27">
        <f>SUM(E11:E21)</f>
        <v>228575012.91000003</v>
      </c>
      <c r="F22" s="36"/>
      <c r="G22" s="23"/>
    </row>
    <row r="23" spans="1:10">
      <c r="A23" s="3"/>
      <c r="B23" s="2"/>
      <c r="C23" s="2"/>
      <c r="D23" s="2"/>
      <c r="E23" s="17"/>
      <c r="F23" s="17"/>
      <c r="G23" s="23"/>
    </row>
    <row r="24" spans="1:10" ht="28.5" customHeight="1">
      <c r="A24" s="49" t="s">
        <v>11</v>
      </c>
      <c r="B24" s="49"/>
      <c r="C24" s="49"/>
      <c r="D24" s="49"/>
      <c r="E24" s="22"/>
      <c r="F24" s="22"/>
    </row>
    <row r="25" spans="1:10" ht="24.75" customHeight="1"/>
    <row r="26" spans="1:10" ht="15">
      <c r="A26" s="41" t="s">
        <v>15</v>
      </c>
      <c r="B26" s="42"/>
      <c r="C26" s="41" t="s">
        <v>32</v>
      </c>
      <c r="D26" s="42"/>
      <c r="E26" s="41" t="s">
        <v>17</v>
      </c>
      <c r="F26" s="7"/>
    </row>
    <row r="27" spans="1:10">
      <c r="A27" s="18" t="s">
        <v>29</v>
      </c>
      <c r="C27" s="20" t="s">
        <v>31</v>
      </c>
      <c r="E27" s="40" t="s">
        <v>16</v>
      </c>
      <c r="F27" s="32"/>
    </row>
    <row r="28" spans="1:10" ht="12.75" customHeight="1">
      <c r="A28" s="19" t="s">
        <v>30</v>
      </c>
    </row>
    <row r="29" spans="1:10" ht="12.75" customHeight="1">
      <c r="A29" s="19"/>
    </row>
    <row r="30" spans="1:10" ht="11.25" customHeight="1">
      <c r="A30" s="1" t="s">
        <v>12</v>
      </c>
    </row>
    <row r="31" spans="1:10" ht="7.5" customHeight="1">
      <c r="A31" s="64" t="s">
        <v>13</v>
      </c>
      <c r="B31" s="64"/>
      <c r="C31" s="64"/>
      <c r="D31" s="64"/>
      <c r="E31" s="64"/>
      <c r="F31" s="29"/>
    </row>
    <row r="32" spans="1:10">
      <c r="A32" s="64"/>
      <c r="B32" s="64"/>
      <c r="C32" s="64"/>
      <c r="D32" s="64"/>
      <c r="E32" s="64"/>
      <c r="F32" s="29"/>
    </row>
    <row r="33" spans="1:6" ht="24.75" customHeight="1">
      <c r="A33" s="64"/>
      <c r="B33" s="64"/>
      <c r="C33" s="64"/>
      <c r="D33" s="64"/>
      <c r="E33" s="64"/>
      <c r="F33" s="29"/>
    </row>
    <row r="34" spans="1:6" ht="42.75" customHeight="1">
      <c r="A34" s="49" t="s">
        <v>14</v>
      </c>
      <c r="B34" s="49"/>
      <c r="C34" s="49"/>
      <c r="D34" s="49"/>
      <c r="E34" s="49"/>
      <c r="F34" s="30"/>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20"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8"/>
    <col min="3" max="3" width="16" style="8" customWidth="1"/>
    <col min="4" max="4" width="9.140625" style="8"/>
    <col min="5" max="5" width="13.28515625" style="8" bestFit="1" customWidth="1"/>
    <col min="6" max="6" width="15.42578125" style="8" customWidth="1"/>
    <col min="7" max="8" width="9.140625" style="8"/>
    <col min="9" max="9" width="12.140625" style="8" customWidth="1"/>
    <col min="10" max="12" width="9.140625" style="8"/>
    <col min="13" max="13" width="11.5703125" style="8" bestFit="1" customWidth="1"/>
    <col min="14" max="16384" width="9.140625" style="8"/>
  </cols>
  <sheetData>
    <row r="2" spans="1:10">
      <c r="A2" s="65" t="s">
        <v>20</v>
      </c>
      <c r="B2" s="65"/>
      <c r="C2" s="65"/>
      <c r="E2" s="65" t="s">
        <v>19</v>
      </c>
      <c r="F2" s="65"/>
    </row>
    <row r="3" spans="1:10">
      <c r="A3" s="8">
        <v>508.23</v>
      </c>
      <c r="B3" s="8">
        <v>53</v>
      </c>
      <c r="C3" s="9">
        <f>A3*B3</f>
        <v>26936.190000000002</v>
      </c>
      <c r="E3" s="8">
        <v>22</v>
      </c>
      <c r="F3" s="9">
        <f>E3*90.91</f>
        <v>2000.02</v>
      </c>
      <c r="G3" s="8" t="s">
        <v>22</v>
      </c>
    </row>
    <row r="4" spans="1:10">
      <c r="A4" s="8">
        <v>472.77</v>
      </c>
      <c r="B4" s="8">
        <v>68</v>
      </c>
      <c r="C4" s="9">
        <f t="shared" ref="C4:C6" si="0">A4*B4</f>
        <v>32148.36</v>
      </c>
      <c r="E4" s="8">
        <v>20</v>
      </c>
      <c r="F4" s="9">
        <f t="shared" ref="F4:F5" si="1">E4*90.91</f>
        <v>1818.1999999999998</v>
      </c>
      <c r="G4" s="8" t="s">
        <v>23</v>
      </c>
    </row>
    <row r="5" spans="1:10">
      <c r="A5" s="8">
        <v>409.09</v>
      </c>
      <c r="B5" s="8">
        <v>784</v>
      </c>
      <c r="C5" s="9">
        <f t="shared" si="0"/>
        <v>320726.56</v>
      </c>
      <c r="E5" s="8">
        <v>21</v>
      </c>
      <c r="F5" s="10">
        <f t="shared" si="1"/>
        <v>1909.11</v>
      </c>
      <c r="G5" s="8" t="s">
        <v>24</v>
      </c>
    </row>
    <row r="6" spans="1:10">
      <c r="A6" s="8">
        <v>784.31</v>
      </c>
      <c r="B6" s="8">
        <v>2</v>
      </c>
      <c r="C6" s="10">
        <f t="shared" si="0"/>
        <v>1568.62</v>
      </c>
      <c r="F6" s="11">
        <f>SUM(F3:F5)</f>
        <v>5727.33</v>
      </c>
      <c r="G6" s="8" t="s">
        <v>25</v>
      </c>
    </row>
    <row r="7" spans="1:10">
      <c r="C7" s="12">
        <f>SUM(C3:C6)</f>
        <v>381379.73</v>
      </c>
    </row>
    <row r="8" spans="1:10">
      <c r="F8" s="16">
        <f>F6*907</f>
        <v>5194688.3099999996</v>
      </c>
      <c r="G8" s="8" t="s">
        <v>26</v>
      </c>
    </row>
    <row r="10" spans="1:10" ht="16.5" thickBot="1">
      <c r="A10" s="65" t="s">
        <v>21</v>
      </c>
      <c r="B10" s="65"/>
      <c r="C10" s="65"/>
      <c r="E10" s="13" t="s">
        <v>28</v>
      </c>
      <c r="F10" s="14">
        <f>F8*3</f>
        <v>15584064.93</v>
      </c>
    </row>
    <row r="11" spans="1:10" ht="16.5" thickTop="1">
      <c r="A11" s="8">
        <v>609.88</v>
      </c>
      <c r="B11" s="8">
        <v>383</v>
      </c>
      <c r="C11" s="9">
        <f>A11*B11</f>
        <v>233584.04</v>
      </c>
    </row>
    <row r="12" spans="1:10">
      <c r="A12" s="8">
        <v>567.32000000000005</v>
      </c>
      <c r="B12" s="8">
        <v>76</v>
      </c>
      <c r="C12" s="9">
        <f t="shared" ref="C12:C14" si="2">A12*B12</f>
        <v>43116.320000000007</v>
      </c>
    </row>
    <row r="13" spans="1:10">
      <c r="A13" s="8">
        <v>490.91</v>
      </c>
      <c r="B13" s="8">
        <v>1217</v>
      </c>
      <c r="C13" s="15">
        <f t="shared" si="2"/>
        <v>597437.47000000009</v>
      </c>
      <c r="F13" s="13"/>
      <c r="J13" s="13"/>
    </row>
    <row r="14" spans="1:10">
      <c r="A14" s="8">
        <v>784.31</v>
      </c>
      <c r="C14" s="10">
        <f t="shared" si="2"/>
        <v>0</v>
      </c>
    </row>
    <row r="15" spans="1:10">
      <c r="C15" s="12">
        <f>SUM(C11:C14)</f>
        <v>874137.83000000007</v>
      </c>
    </row>
    <row r="17" spans="1:4">
      <c r="C17" s="12">
        <f>SUM(C7,C15)</f>
        <v>1255517.56</v>
      </c>
      <c r="D17" s="8" t="s">
        <v>26</v>
      </c>
    </row>
    <row r="19" spans="1:4" ht="16.5" thickBot="1">
      <c r="A19" s="65" t="s">
        <v>27</v>
      </c>
      <c r="B19" s="65"/>
      <c r="C19" s="14">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Itaxpang32</cp:lastModifiedBy>
  <cp:lastPrinted>2016-08-08T05:38:20Z</cp:lastPrinted>
  <dcterms:created xsi:type="dcterms:W3CDTF">2013-07-17T06:14:33Z</dcterms:created>
  <dcterms:modified xsi:type="dcterms:W3CDTF">2016-08-12T07:39:38Z</dcterms:modified>
</cp:coreProperties>
</file>