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19440" windowHeight="7935"/>
  </bookViews>
  <sheets>
    <sheet name="MANPOWER.COMPLEMENT" sheetId="2" r:id="rId1"/>
    <sheet name="Sheet3" sheetId="3" state="hidden" r:id="rId2"/>
  </sheets>
  <calcPr calcId="124519"/>
</workbook>
</file>

<file path=xl/calcChain.xml><?xml version="1.0" encoding="utf-8"?>
<calcChain xmlns="http://schemas.openxmlformats.org/spreadsheetml/2006/main">
  <c r="E23" i="2"/>
  <c r="E19"/>
  <c r="E12"/>
  <c r="E15"/>
  <c r="C23" l="1"/>
  <c r="D23"/>
  <c r="F8" i="3" l="1"/>
  <c r="F6"/>
  <c r="F10" s="1"/>
  <c r="C19"/>
  <c r="C17"/>
  <c r="C12"/>
  <c r="C13"/>
  <c r="C14"/>
  <c r="C11"/>
  <c r="C15" s="1"/>
  <c r="C7"/>
  <c r="C4"/>
  <c r="C5"/>
  <c r="C6"/>
  <c r="C3"/>
  <c r="F4" l="1"/>
  <c r="F5"/>
  <c r="F3"/>
  <c r="B23" i="2"/>
</calcChain>
</file>

<file path=xl/sharedStrings.xml><?xml version="1.0" encoding="utf-8"?>
<sst xmlns="http://schemas.openxmlformats.org/spreadsheetml/2006/main" count="38" uniqueCount="37">
  <si>
    <t>MANPOWER COMPLEMENT</t>
  </si>
  <si>
    <t xml:space="preserve">Nature of Appointment or Employment
 </t>
  </si>
  <si>
    <t>Republic of the Philippines</t>
  </si>
  <si>
    <t xml:space="preserve">Number </t>
  </si>
  <si>
    <t>Compensation and Other Benefits</t>
  </si>
  <si>
    <t>Salaries and Wages</t>
  </si>
  <si>
    <t>Other Monetary Benefits</t>
  </si>
  <si>
    <t xml:space="preserve">Total </t>
  </si>
  <si>
    <t>I. Permanent</t>
  </si>
  <si>
    <t>II. Contractual</t>
  </si>
  <si>
    <t xml:space="preserve">Grand Total </t>
  </si>
  <si>
    <t>FDP Form 13- Manpower Complement</t>
  </si>
  <si>
    <t>We hereby certify that we have reviewed the contents and hereby attest to the veracity and correctness of the data or information contained in this document.</t>
  </si>
  <si>
    <t>Notes:</t>
  </si>
  <si>
    <r>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t>
    </r>
    <r>
      <rPr>
        <i/>
        <sz val="10"/>
        <color theme="1"/>
        <rFont val="Calibri"/>
        <family val="2"/>
        <scheme val="minor"/>
      </rPr>
      <t xml:space="preserve"> (Source: PRESIDENTIAL DECREE No. 807 October 6, 1975)</t>
    </r>
  </si>
  <si>
    <r>
      <t>2. Contract of Services/Job Orders are employees whose services rendered are not considered governments services and do not enjoy the benefits enjoyed by government employees. The job order covers piece work or intermittent job of short duration not exceeding six months on a daily basis.</t>
    </r>
    <r>
      <rPr>
        <i/>
        <sz val="10"/>
        <color theme="1"/>
        <rFont val="Calibri"/>
        <family val="2"/>
        <scheme val="minor"/>
      </rPr>
      <t xml:space="preserve"> (Source: Omnibus Rules Implementing Book V of E.O. No. 292 and Other Pertinent Civil Service Laws)</t>
    </r>
    <r>
      <rPr>
        <sz val="10"/>
        <color theme="1"/>
        <rFont val="Calibri"/>
        <family val="2"/>
        <scheme val="minor"/>
      </rPr>
      <t xml:space="preserve">
</t>
    </r>
  </si>
  <si>
    <t>III. Job Order/Contract of Service</t>
  </si>
  <si>
    <t>JANETTE C. ASIS</t>
  </si>
  <si>
    <t>ARTURO V. SORIANO</t>
  </si>
  <si>
    <t>Governor</t>
  </si>
  <si>
    <t>AMADO T. ESPINO, JR.</t>
  </si>
  <si>
    <t>Budget Year 2014</t>
  </si>
  <si>
    <t>Province, City or Municipality: Province of Pangasinan</t>
  </si>
  <si>
    <t>PERA</t>
  </si>
  <si>
    <t>CASUAL SALARY</t>
  </si>
  <si>
    <t>JOB ORDER SALARY</t>
  </si>
  <si>
    <t>JAN</t>
  </si>
  <si>
    <t>FEB</t>
  </si>
  <si>
    <t>MAR</t>
  </si>
  <si>
    <t>*907</t>
  </si>
  <si>
    <t>*3months</t>
  </si>
  <si>
    <t>Salary Casual &amp; JO</t>
  </si>
  <si>
    <t>PERA Casual</t>
  </si>
  <si>
    <t>2nd Quarter</t>
  </si>
  <si>
    <t>PGDH-Human Resource Management</t>
  </si>
  <si>
    <t>and Development Officer</t>
  </si>
  <si>
    <t>PGDH-Provincial Accountant</t>
  </si>
</sst>
</file>

<file path=xl/styles.xml><?xml version="1.0" encoding="utf-8"?>
<styleSheet xmlns="http://schemas.openxmlformats.org/spreadsheetml/2006/main">
  <numFmts count="1">
    <numFmt numFmtId="43" formatCode="_(* #,##0.00_);_(* \(#,##0.00\);_(* &quot;-&quot;??_);_(@_)"/>
  </numFmts>
  <fonts count="8">
    <font>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10"/>
      <color rgb="FFFF0000"/>
      <name val="Calibri"/>
      <family val="2"/>
      <scheme val="minor"/>
    </font>
    <font>
      <sz val="11"/>
      <color theme="1"/>
      <name val="Calibri"/>
      <family val="2"/>
      <scheme val="minor"/>
    </font>
    <font>
      <sz val="12"/>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6" fillId="0" borderId="0" applyFont="0" applyFill="0" applyBorder="0" applyAlignment="0" applyProtection="0"/>
  </cellStyleXfs>
  <cellXfs count="55">
    <xf numFmtId="0" fontId="0" fillId="0" borderId="0" xfId="0"/>
    <xf numFmtId="0" fontId="1" fillId="0" borderId="0" xfId="0" applyFont="1"/>
    <xf numFmtId="0" fontId="1" fillId="0" borderId="0" xfId="0" applyFont="1" applyBorder="1"/>
    <xf numFmtId="0" fontId="4" fillId="0" borderId="1" xfId="0" applyFont="1" applyBorder="1" applyAlignment="1">
      <alignment horizontal="center"/>
    </xf>
    <xf numFmtId="0" fontId="4" fillId="0" borderId="0" xfId="0" applyFont="1" applyBorder="1" applyAlignment="1">
      <alignment horizontal="center"/>
    </xf>
    <xf numFmtId="0" fontId="1" fillId="0" borderId="7" xfId="0" applyFont="1" applyBorder="1" applyAlignment="1">
      <alignment horizontal="center"/>
    </xf>
    <xf numFmtId="0" fontId="5" fillId="0" borderId="0" xfId="0" applyFont="1"/>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xf>
    <xf numFmtId="0" fontId="2" fillId="0" borderId="1" xfId="0" applyFont="1" applyBorder="1" applyAlignment="1">
      <alignment horizontal="center"/>
    </xf>
    <xf numFmtId="0" fontId="7" fillId="0" borderId="0" xfId="0" applyFont="1"/>
    <xf numFmtId="43" fontId="7" fillId="0" borderId="0" xfId="1" applyFont="1"/>
    <xf numFmtId="43" fontId="7" fillId="0" borderId="3" xfId="1" applyFont="1" applyBorder="1"/>
    <xf numFmtId="43" fontId="7" fillId="0" borderId="0" xfId="0" applyNumberFormat="1" applyFont="1"/>
    <xf numFmtId="43" fontId="3" fillId="0" borderId="0" xfId="0" applyNumberFormat="1" applyFont="1"/>
    <xf numFmtId="0" fontId="3" fillId="0" borderId="0" xfId="0" applyFont="1"/>
    <xf numFmtId="43" fontId="3" fillId="0" borderId="11" xfId="0" applyNumberFormat="1" applyFont="1" applyBorder="1"/>
    <xf numFmtId="43" fontId="7" fillId="0" borderId="0" xfId="1" applyFont="1" applyBorder="1"/>
    <xf numFmtId="43" fontId="3" fillId="0" borderId="0" xfId="0" applyNumberFormat="1" applyFont="1" applyBorder="1"/>
    <xf numFmtId="43" fontId="2" fillId="0" borderId="1" xfId="1" applyFont="1" applyBorder="1"/>
    <xf numFmtId="43" fontId="2" fillId="0" borderId="1" xfId="0" applyNumberFormat="1" applyFont="1" applyBorder="1"/>
    <xf numFmtId="0" fontId="1" fillId="0" borderId="0" xfId="0" applyFont="1" applyAlignment="1">
      <alignment horizontal="left" vertical="top" wrapText="1"/>
    </xf>
    <xf numFmtId="43" fontId="1" fillId="0" borderId="0" xfId="0" applyNumberFormat="1" applyFont="1" applyBorder="1"/>
    <xf numFmtId="0" fontId="2" fillId="0" borderId="3" xfId="0" applyFont="1" applyBorder="1" applyAlignment="1">
      <alignment horizontal="center"/>
    </xf>
    <xf numFmtId="0" fontId="1" fillId="0" borderId="0"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 fillId="0" borderId="0" xfId="0" applyFont="1" applyAlignment="1">
      <alignment horizontal="left" vertical="top"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2" fillId="0" borderId="5" xfId="0" applyFont="1" applyBorder="1" applyAlignment="1">
      <alignment horizontal="center" vertical="center"/>
    </xf>
    <xf numFmtId="43" fontId="1" fillId="0" borderId="5" xfId="1" applyFont="1" applyBorder="1" applyAlignment="1">
      <alignment horizontal="center" vertical="center"/>
    </xf>
    <xf numFmtId="43" fontId="1" fillId="0" borderId="6" xfId="1" applyFont="1" applyBorder="1" applyAlignment="1">
      <alignment horizontal="center" vertical="center"/>
    </xf>
    <xf numFmtId="43" fontId="1" fillId="0" borderId="4" xfId="1"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43" fontId="1" fillId="0" borderId="4" xfId="0" applyNumberFormat="1" applyFont="1" applyBorder="1" applyAlignment="1">
      <alignment horizontal="center" vertical="center"/>
    </xf>
    <xf numFmtId="43" fontId="1" fillId="0" borderId="5" xfId="0" applyNumberFormat="1" applyFont="1" applyBorder="1" applyAlignment="1">
      <alignment horizontal="center" vertical="center"/>
    </xf>
    <xf numFmtId="43" fontId="1" fillId="0" borderId="6" xfId="0" applyNumberFormat="1" applyFont="1" applyBorder="1" applyAlignment="1">
      <alignment horizontal="center" vertical="center"/>
    </xf>
    <xf numFmtId="0" fontId="3" fillId="0" borderId="0"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left" wrapText="1"/>
    </xf>
    <xf numFmtId="0" fontId="3" fillId="0" borderId="0" xfId="0" applyFont="1" applyAlignment="1">
      <alignment horizontal="center"/>
    </xf>
    <xf numFmtId="0" fontId="2" fillId="0" borderId="0" xfId="0" applyFont="1" applyBorder="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24</xdr:row>
      <xdr:rowOff>323850</xdr:rowOff>
    </xdr:from>
    <xdr:to>
      <xdr:col>2</xdr:col>
      <xdr:colOff>1857375</xdr:colOff>
      <xdr:row>30</xdr:row>
      <xdr:rowOff>48389</xdr:rowOff>
    </xdr:to>
    <xdr:pic>
      <xdr:nvPicPr>
        <xdr:cNvPr id="3" name="Picture 2" descr="art.bmp"/>
        <xdr:cNvPicPr>
          <a:picLocks noChangeAspect="1"/>
        </xdr:cNvPicPr>
      </xdr:nvPicPr>
      <xdr:blipFill>
        <a:blip xmlns:r="http://schemas.openxmlformats.org/officeDocument/2006/relationships" r:embed="rId1" cstate="print"/>
        <a:stretch>
          <a:fillRect/>
        </a:stretch>
      </xdr:blipFill>
      <xdr:spPr>
        <a:xfrm>
          <a:off x="3514725" y="4619625"/>
          <a:ext cx="1838325" cy="896114"/>
        </a:xfrm>
        <a:prstGeom prst="rect">
          <a:avLst/>
        </a:prstGeom>
      </xdr:spPr>
    </xdr:pic>
    <xdr:clientData/>
  </xdr:twoCellAnchor>
  <xdr:twoCellAnchor editAs="oneCell">
    <xdr:from>
      <xdr:col>3</xdr:col>
      <xdr:colOff>1759725</xdr:colOff>
      <xdr:row>25</xdr:row>
      <xdr:rowOff>26175</xdr:rowOff>
    </xdr:from>
    <xdr:to>
      <xdr:col>5</xdr:col>
      <xdr:colOff>50563</xdr:colOff>
      <xdr:row>29</xdr:row>
      <xdr:rowOff>85612</xdr:rowOff>
    </xdr:to>
    <xdr:pic>
      <xdr:nvPicPr>
        <xdr:cNvPr id="4" name="Picture 3" descr="gov.bmp"/>
        <xdr:cNvPicPr>
          <a:picLocks noChangeAspect="1"/>
        </xdr:cNvPicPr>
      </xdr:nvPicPr>
      <xdr:blipFill>
        <a:blip xmlns:r="http://schemas.openxmlformats.org/officeDocument/2006/relationships" r:embed="rId2" cstate="print"/>
        <a:stretch>
          <a:fillRect/>
        </a:stretch>
      </xdr:blipFill>
      <xdr:spPr>
        <a:xfrm>
          <a:off x="7274700" y="4683900"/>
          <a:ext cx="1853188" cy="707137"/>
        </a:xfrm>
        <a:prstGeom prst="rect">
          <a:avLst/>
        </a:prstGeom>
      </xdr:spPr>
    </xdr:pic>
    <xdr:clientData/>
  </xdr:twoCellAnchor>
  <xdr:twoCellAnchor editAs="oneCell">
    <xdr:from>
      <xdr:col>0</xdr:col>
      <xdr:colOff>14250</xdr:colOff>
      <xdr:row>24</xdr:row>
      <xdr:rowOff>318335</xdr:rowOff>
    </xdr:from>
    <xdr:to>
      <xdr:col>1</xdr:col>
      <xdr:colOff>0</xdr:colOff>
      <xdr:row>29</xdr:row>
      <xdr:rowOff>146457</xdr:rowOff>
    </xdr:to>
    <xdr:pic>
      <xdr:nvPicPr>
        <xdr:cNvPr id="5" name="Picture 4" descr="janet.jpg"/>
        <xdr:cNvPicPr>
          <a:picLocks noChangeAspect="1"/>
        </xdr:cNvPicPr>
      </xdr:nvPicPr>
      <xdr:blipFill>
        <a:blip xmlns:r="http://schemas.openxmlformats.org/officeDocument/2006/relationships" r:embed="rId3" cstate="print"/>
        <a:stretch>
          <a:fillRect/>
        </a:stretch>
      </xdr:blipFill>
      <xdr:spPr>
        <a:xfrm>
          <a:off x="14250" y="4614110"/>
          <a:ext cx="2090775" cy="8377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35"/>
  <sheetViews>
    <sheetView tabSelected="1" showWhiteSpace="0" topLeftCell="A10" workbookViewId="0">
      <selection activeCell="K16" sqref="K16"/>
    </sheetView>
  </sheetViews>
  <sheetFormatPr defaultRowHeight="12.75"/>
  <cols>
    <col min="1" max="1" width="31.5703125" style="1" customWidth="1"/>
    <col min="2" max="2" width="20.85546875" style="1" customWidth="1"/>
    <col min="3" max="3" width="30.28515625" style="1" customWidth="1"/>
    <col min="4" max="4" width="28.42578125" style="1" customWidth="1"/>
    <col min="5" max="5" width="25" style="1" customWidth="1"/>
    <col min="6" max="6" width="9.140625" style="6"/>
    <col min="7" max="16384" width="9.140625" style="1"/>
  </cols>
  <sheetData>
    <row r="1" spans="1:5">
      <c r="A1" s="1" t="s">
        <v>11</v>
      </c>
    </row>
    <row r="3" spans="1:5" ht="9.75" customHeight="1"/>
    <row r="4" spans="1:5" ht="15.75">
      <c r="A4" s="50" t="s">
        <v>0</v>
      </c>
      <c r="B4" s="50"/>
      <c r="C4" s="50"/>
      <c r="D4" s="50"/>
      <c r="E4" s="50"/>
    </row>
    <row r="5" spans="1:5">
      <c r="A5" s="51" t="s">
        <v>2</v>
      </c>
      <c r="B5" s="51"/>
      <c r="C5" s="51"/>
      <c r="D5" s="51"/>
      <c r="E5" s="51"/>
    </row>
    <row r="6" spans="1:5">
      <c r="A6" s="51" t="s">
        <v>21</v>
      </c>
      <c r="B6" s="51"/>
      <c r="C6" s="51"/>
      <c r="D6" s="51"/>
      <c r="E6" s="51"/>
    </row>
    <row r="7" spans="1:5">
      <c r="A7" s="51" t="s">
        <v>33</v>
      </c>
      <c r="B7" s="51"/>
      <c r="C7" s="51"/>
      <c r="D7" s="51"/>
      <c r="E7" s="51"/>
    </row>
    <row r="8" spans="1:5">
      <c r="A8" s="51" t="s">
        <v>22</v>
      </c>
      <c r="B8" s="51"/>
      <c r="C8" s="51"/>
      <c r="D8" s="51"/>
      <c r="E8" s="51"/>
    </row>
    <row r="9" spans="1:5" ht="11.25" customHeight="1">
      <c r="A9" s="2"/>
      <c r="B9" s="2"/>
      <c r="C9" s="2"/>
      <c r="D9" s="2"/>
      <c r="E9" s="2"/>
    </row>
    <row r="10" spans="1:5" ht="36.75" customHeight="1">
      <c r="A10" s="30" t="s">
        <v>1</v>
      </c>
      <c r="B10" s="32" t="s">
        <v>3</v>
      </c>
      <c r="C10" s="28" t="s">
        <v>4</v>
      </c>
      <c r="D10" s="29"/>
      <c r="E10" s="32" t="s">
        <v>7</v>
      </c>
    </row>
    <row r="11" spans="1:5">
      <c r="A11" s="31"/>
      <c r="B11" s="33"/>
      <c r="C11" s="7" t="s">
        <v>5</v>
      </c>
      <c r="D11" s="8" t="s">
        <v>6</v>
      </c>
      <c r="E11" s="33"/>
    </row>
    <row r="12" spans="1:5" ht="18" customHeight="1">
      <c r="A12" s="35" t="s">
        <v>8</v>
      </c>
      <c r="B12" s="37">
        <v>1609</v>
      </c>
      <c r="C12" s="38">
        <v>93293793</v>
      </c>
      <c r="D12" s="38">
        <v>9654000</v>
      </c>
      <c r="E12" s="40">
        <f>SUM(C12:D14)</f>
        <v>102947793</v>
      </c>
    </row>
    <row r="13" spans="1:5">
      <c r="A13" s="35"/>
      <c r="B13" s="37"/>
      <c r="C13" s="38"/>
      <c r="D13" s="38"/>
      <c r="E13" s="38"/>
    </row>
    <row r="14" spans="1:5">
      <c r="A14" s="36"/>
      <c r="B14" s="33"/>
      <c r="C14" s="39"/>
      <c r="D14" s="39"/>
      <c r="E14" s="39"/>
    </row>
    <row r="15" spans="1:5" ht="15" customHeight="1">
      <c r="A15" s="41" t="s">
        <v>9</v>
      </c>
      <c r="B15" s="32">
        <v>165</v>
      </c>
      <c r="C15" s="40">
        <v>11340613.689999998</v>
      </c>
      <c r="D15" s="44"/>
      <c r="E15" s="47">
        <f>SUM(C15:D18)</f>
        <v>11340613.689999998</v>
      </c>
    </row>
    <row r="16" spans="1:5">
      <c r="A16" s="42"/>
      <c r="B16" s="37"/>
      <c r="C16" s="38"/>
      <c r="D16" s="45"/>
      <c r="E16" s="48"/>
    </row>
    <row r="17" spans="1:5">
      <c r="A17" s="42"/>
      <c r="B17" s="37"/>
      <c r="C17" s="38"/>
      <c r="D17" s="45"/>
      <c r="E17" s="48"/>
    </row>
    <row r="18" spans="1:5">
      <c r="A18" s="43"/>
      <c r="B18" s="33"/>
      <c r="C18" s="39"/>
      <c r="D18" s="46"/>
      <c r="E18" s="49"/>
    </row>
    <row r="19" spans="1:5" ht="15" customHeight="1">
      <c r="A19" s="41" t="s">
        <v>16</v>
      </c>
      <c r="B19" s="32">
        <v>2583</v>
      </c>
      <c r="C19" s="40">
        <v>3766552.68</v>
      </c>
      <c r="D19" s="40">
        <v>15584064.93</v>
      </c>
      <c r="E19" s="40">
        <f>SUM(C19:D22)</f>
        <v>19350617.609999999</v>
      </c>
    </row>
    <row r="20" spans="1:5">
      <c r="A20" s="42"/>
      <c r="B20" s="37"/>
      <c r="C20" s="38"/>
      <c r="D20" s="38"/>
      <c r="E20" s="38"/>
    </row>
    <row r="21" spans="1:5">
      <c r="A21" s="42"/>
      <c r="B21" s="37"/>
      <c r="C21" s="38"/>
      <c r="D21" s="38"/>
      <c r="E21" s="38"/>
    </row>
    <row r="22" spans="1:5">
      <c r="A22" s="43"/>
      <c r="B22" s="33"/>
      <c r="C22" s="39"/>
      <c r="D22" s="39"/>
      <c r="E22" s="39"/>
    </row>
    <row r="23" spans="1:5">
      <c r="A23" s="3" t="s">
        <v>10</v>
      </c>
      <c r="B23" s="10">
        <f>SUM(B12:B22)</f>
        <v>4357</v>
      </c>
      <c r="C23" s="21">
        <f>SUM(C12:C22)</f>
        <v>108400959.37</v>
      </c>
      <c r="D23" s="21">
        <f>SUM(D12:D22)</f>
        <v>25238064.93</v>
      </c>
      <c r="E23" s="20">
        <f>SUM(E12:E22)</f>
        <v>133639024.3</v>
      </c>
    </row>
    <row r="24" spans="1:5">
      <c r="A24" s="4"/>
      <c r="B24" s="2"/>
      <c r="C24" s="2"/>
      <c r="D24" s="2"/>
      <c r="E24" s="23"/>
    </row>
    <row r="25" spans="1:5" ht="28.5" customHeight="1">
      <c r="A25" s="34" t="s">
        <v>12</v>
      </c>
      <c r="B25" s="34"/>
      <c r="C25" s="34"/>
      <c r="D25" s="34"/>
    </row>
    <row r="26" spans="1:5" ht="12.75" customHeight="1">
      <c r="A26" s="22"/>
      <c r="B26" s="22"/>
      <c r="C26" s="22"/>
      <c r="D26" s="22"/>
    </row>
    <row r="28" spans="1:5">
      <c r="A28" s="24" t="s">
        <v>17</v>
      </c>
      <c r="C28" s="54" t="s">
        <v>18</v>
      </c>
      <c r="E28" s="9" t="s">
        <v>20</v>
      </c>
    </row>
    <row r="29" spans="1:5">
      <c r="A29" s="25" t="s">
        <v>34</v>
      </c>
      <c r="C29" s="26" t="s">
        <v>36</v>
      </c>
      <c r="E29" s="5" t="s">
        <v>19</v>
      </c>
    </row>
    <row r="30" spans="1:5" ht="12.75" customHeight="1">
      <c r="A30" s="27" t="s">
        <v>35</v>
      </c>
    </row>
    <row r="31" spans="1:5" ht="11.25" customHeight="1">
      <c r="A31" s="1" t="s">
        <v>13</v>
      </c>
    </row>
    <row r="32" spans="1:5" ht="18" customHeight="1">
      <c r="A32" s="52" t="s">
        <v>14</v>
      </c>
      <c r="B32" s="52"/>
      <c r="C32" s="52"/>
      <c r="D32" s="52"/>
      <c r="E32" s="52"/>
    </row>
    <row r="33" spans="1:5">
      <c r="A33" s="52"/>
      <c r="B33" s="52"/>
      <c r="C33" s="52"/>
      <c r="D33" s="52"/>
      <c r="E33" s="52"/>
    </row>
    <row r="34" spans="1:5" ht="23.25" customHeight="1">
      <c r="A34" s="52"/>
      <c r="B34" s="52"/>
      <c r="C34" s="52"/>
      <c r="D34" s="52"/>
      <c r="E34" s="52"/>
    </row>
    <row r="35" spans="1:5" ht="42" customHeight="1">
      <c r="A35" s="34" t="s">
        <v>15</v>
      </c>
      <c r="B35" s="34"/>
      <c r="C35" s="34"/>
      <c r="D35" s="34"/>
      <c r="E35" s="34"/>
    </row>
  </sheetData>
  <sheetProtection password="CCC5" sheet="1" objects="1" scenarios="1"/>
  <mergeCells count="27">
    <mergeCell ref="A32:E34"/>
    <mergeCell ref="A35:E35"/>
    <mergeCell ref="A19:A22"/>
    <mergeCell ref="B19:B22"/>
    <mergeCell ref="C19:C22"/>
    <mergeCell ref="D19:D22"/>
    <mergeCell ref="E19:E22"/>
    <mergeCell ref="A4:E4"/>
    <mergeCell ref="A5:E5"/>
    <mergeCell ref="A6:E6"/>
    <mergeCell ref="A7:E7"/>
    <mergeCell ref="A8:E8"/>
    <mergeCell ref="C10:D10"/>
    <mergeCell ref="A10:A11"/>
    <mergeCell ref="B10:B11"/>
    <mergeCell ref="E10:E11"/>
    <mergeCell ref="A25:D25"/>
    <mergeCell ref="A12:A14"/>
    <mergeCell ref="B12:B14"/>
    <mergeCell ref="C12:C14"/>
    <mergeCell ref="D12:D14"/>
    <mergeCell ref="E12:E14"/>
    <mergeCell ref="A15:A18"/>
    <mergeCell ref="B15:B18"/>
    <mergeCell ref="C15:C18"/>
    <mergeCell ref="D15:D18"/>
    <mergeCell ref="E15:E18"/>
  </mergeCells>
  <printOptions horizontalCentered="1"/>
  <pageMargins left="0.7" right="0.7" top="0.75" bottom="0.75" header="0.3" footer="0.3"/>
  <pageSetup paperSize="119" scale="97" orientation="landscape" r:id="rId1"/>
  <drawing r:id="rId2"/>
</worksheet>
</file>

<file path=xl/worksheets/sheet2.xml><?xml version="1.0" encoding="utf-8"?>
<worksheet xmlns="http://schemas.openxmlformats.org/spreadsheetml/2006/main" xmlns:r="http://schemas.openxmlformats.org/officeDocument/2006/relationships">
  <dimension ref="A2:J20"/>
  <sheetViews>
    <sheetView workbookViewId="0">
      <selection activeCell="Q17" sqref="Q17"/>
    </sheetView>
  </sheetViews>
  <sheetFormatPr defaultRowHeight="15.75"/>
  <cols>
    <col min="1" max="2" width="9.140625" style="11"/>
    <col min="3" max="3" width="16" style="11" customWidth="1"/>
    <col min="4" max="4" width="9.140625" style="11"/>
    <col min="5" max="5" width="13.28515625" style="11" bestFit="1" customWidth="1"/>
    <col min="6" max="6" width="15.42578125" style="11" customWidth="1"/>
    <col min="7" max="8" width="9.140625" style="11"/>
    <col min="9" max="9" width="12.140625" style="11" customWidth="1"/>
    <col min="10" max="12" width="9.140625" style="11"/>
    <col min="13" max="13" width="11.5703125" style="11" bestFit="1" customWidth="1"/>
    <col min="14" max="16384" width="9.140625" style="11"/>
  </cols>
  <sheetData>
    <row r="2" spans="1:10">
      <c r="A2" s="53" t="s">
        <v>24</v>
      </c>
      <c r="B2" s="53"/>
      <c r="C2" s="53"/>
      <c r="E2" s="53" t="s">
        <v>23</v>
      </c>
      <c r="F2" s="53"/>
    </row>
    <row r="3" spans="1:10">
      <c r="A3" s="11">
        <v>508.23</v>
      </c>
      <c r="B3" s="11">
        <v>53</v>
      </c>
      <c r="C3" s="12">
        <f>A3*B3</f>
        <v>26936.190000000002</v>
      </c>
      <c r="E3" s="11">
        <v>22</v>
      </c>
      <c r="F3" s="12">
        <f>E3*90.91</f>
        <v>2000.02</v>
      </c>
      <c r="G3" s="11" t="s">
        <v>26</v>
      </c>
    </row>
    <row r="4" spans="1:10">
      <c r="A4" s="11">
        <v>472.77</v>
      </c>
      <c r="B4" s="11">
        <v>68</v>
      </c>
      <c r="C4" s="12">
        <f t="shared" ref="C4:C6" si="0">A4*B4</f>
        <v>32148.36</v>
      </c>
      <c r="E4" s="11">
        <v>20</v>
      </c>
      <c r="F4" s="12">
        <f t="shared" ref="F4:F5" si="1">E4*90.91</f>
        <v>1818.1999999999998</v>
      </c>
      <c r="G4" s="11" t="s">
        <v>27</v>
      </c>
    </row>
    <row r="5" spans="1:10">
      <c r="A5" s="11">
        <v>409.09</v>
      </c>
      <c r="B5" s="11">
        <v>784</v>
      </c>
      <c r="C5" s="12">
        <f t="shared" si="0"/>
        <v>320726.56</v>
      </c>
      <c r="E5" s="11">
        <v>21</v>
      </c>
      <c r="F5" s="13">
        <f t="shared" si="1"/>
        <v>1909.11</v>
      </c>
      <c r="G5" s="11" t="s">
        <v>28</v>
      </c>
    </row>
    <row r="6" spans="1:10">
      <c r="A6" s="11">
        <v>784.31</v>
      </c>
      <c r="B6" s="11">
        <v>2</v>
      </c>
      <c r="C6" s="13">
        <f t="shared" si="0"/>
        <v>1568.62</v>
      </c>
      <c r="F6" s="14">
        <f>SUM(F3:F5)</f>
        <v>5727.33</v>
      </c>
      <c r="G6" s="11" t="s">
        <v>29</v>
      </c>
    </row>
    <row r="7" spans="1:10">
      <c r="C7" s="15">
        <f>SUM(C3:C6)</f>
        <v>381379.73</v>
      </c>
    </row>
    <row r="8" spans="1:10">
      <c r="F8" s="19">
        <f>F6*907</f>
        <v>5194688.3099999996</v>
      </c>
      <c r="G8" s="11" t="s">
        <v>30</v>
      </c>
    </row>
    <row r="10" spans="1:10" ht="16.5" thickBot="1">
      <c r="A10" s="53" t="s">
        <v>25</v>
      </c>
      <c r="B10" s="53"/>
      <c r="C10" s="53"/>
      <c r="E10" s="16" t="s">
        <v>32</v>
      </c>
      <c r="F10" s="17">
        <f>F8*3</f>
        <v>15584064.93</v>
      </c>
    </row>
    <row r="11" spans="1:10" ht="16.5" thickTop="1">
      <c r="A11" s="11">
        <v>609.88</v>
      </c>
      <c r="B11" s="11">
        <v>383</v>
      </c>
      <c r="C11" s="12">
        <f>A11*B11</f>
        <v>233584.04</v>
      </c>
    </row>
    <row r="12" spans="1:10">
      <c r="A12" s="11">
        <v>567.32000000000005</v>
      </c>
      <c r="B12" s="11">
        <v>76</v>
      </c>
      <c r="C12" s="12">
        <f t="shared" ref="C12:C14" si="2">A12*B12</f>
        <v>43116.320000000007</v>
      </c>
    </row>
    <row r="13" spans="1:10">
      <c r="A13" s="11">
        <v>490.91</v>
      </c>
      <c r="B13" s="11">
        <v>1217</v>
      </c>
      <c r="C13" s="18">
        <f t="shared" si="2"/>
        <v>597437.47000000009</v>
      </c>
      <c r="F13" s="16"/>
      <c r="J13" s="16"/>
    </row>
    <row r="14" spans="1:10">
      <c r="A14" s="11">
        <v>784.31</v>
      </c>
      <c r="C14" s="13">
        <f t="shared" si="2"/>
        <v>0</v>
      </c>
    </row>
    <row r="15" spans="1:10">
      <c r="C15" s="15">
        <f>SUM(C11:C14)</f>
        <v>874137.83000000007</v>
      </c>
    </row>
    <row r="17" spans="1:4">
      <c r="C17" s="15">
        <f>SUM(C7,C15)</f>
        <v>1255517.56</v>
      </c>
      <c r="D17" s="11" t="s">
        <v>30</v>
      </c>
    </row>
    <row r="19" spans="1:4" ht="16.5" thickBot="1">
      <c r="A19" s="53" t="s">
        <v>31</v>
      </c>
      <c r="B19" s="53"/>
      <c r="C19" s="17">
        <f>C17*3</f>
        <v>3766552.68</v>
      </c>
    </row>
    <row r="20" spans="1:4" ht="16.5" thickTop="1"/>
  </sheetData>
  <mergeCells count="4">
    <mergeCell ref="E2:F2"/>
    <mergeCell ref="A2:C2"/>
    <mergeCell ref="A10:C10"/>
    <mergeCell ref="A19:B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MANPOWER.COMPLEMENT</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Rea Ann</dc:creator>
  <cp:lastModifiedBy>itaxpang27</cp:lastModifiedBy>
  <cp:lastPrinted>2014-08-06T07:51:40Z</cp:lastPrinted>
  <dcterms:created xsi:type="dcterms:W3CDTF">2013-07-17T06:14:33Z</dcterms:created>
  <dcterms:modified xsi:type="dcterms:W3CDTF">2014-08-07T01:35:28Z</dcterms:modified>
</cp:coreProperties>
</file>