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19440" windowHeight="7935"/>
  </bookViews>
  <sheets>
    <sheet name="MANPOWER.COMPLEMENT" sheetId="2" r:id="rId1"/>
    <sheet name="Sheet3" sheetId="3" state="hidden" r:id="rId2"/>
  </sheets>
  <calcPr calcId="145621"/>
</workbook>
</file>

<file path=xl/calcChain.xml><?xml version="1.0" encoding="utf-8"?>
<calcChain xmlns="http://schemas.openxmlformats.org/spreadsheetml/2006/main">
  <c r="E23" i="2" l="1"/>
  <c r="D23" i="2"/>
  <c r="C23" i="2"/>
  <c r="E12" i="2"/>
  <c r="E15" i="2"/>
  <c r="E19" i="2"/>
  <c r="C12" i="3" l="1"/>
  <c r="C13" i="3"/>
  <c r="C14" i="3"/>
  <c r="C11" i="3"/>
  <c r="C4" i="3"/>
  <c r="C5" i="3"/>
  <c r="C6" i="3"/>
  <c r="C3" i="3"/>
  <c r="C7" i="3" s="1"/>
  <c r="C17" i="3" l="1"/>
  <c r="C19" i="3" s="1"/>
  <c r="C15" i="3"/>
  <c r="F4" i="3"/>
  <c r="F5" i="3"/>
  <c r="F3" i="3"/>
  <c r="F6" i="3" s="1"/>
  <c r="B23" i="2"/>
  <c r="F10" i="3" l="1"/>
  <c r="F8" i="3"/>
</calcChain>
</file>

<file path=xl/sharedStrings.xml><?xml version="1.0" encoding="utf-8"?>
<sst xmlns="http://schemas.openxmlformats.org/spreadsheetml/2006/main" count="38" uniqueCount="37">
  <si>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</si>
  <si>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</si>
  <si>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</si>
  <si>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</si>
  <si>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</si>
  <si>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</si>
  <si>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</si>
  <si>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</si>
  <si>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</si>
  <si>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II. Contractual</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</si>
  <si>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</si>
  <si>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</si>
  <si>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</si>
  <si>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</si>
  <si>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</si>
  <si>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</si>
  <si>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III. Job Order/Contract of Service</t>
  </si>
  <si>
    <t>JANETTE C. ASIS</t>
  </si>
  <si>
    <t>ARTURO V. SORIANO</t>
  </si>
  <si>
    <t>Governor</t>
  </si>
  <si>
    <t>AMADO T. ESPINO, JR.</t>
  </si>
  <si>
    <t>Budget Year 2014</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</si>
  <si>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</si>
  <si>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</si>
  <si>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</si>
  <si>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</si>
  <si>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</si>
  <si>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</si>
  <si>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</si>
  <si>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</si>
  <si>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</si>
  <si>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</si>
  <si>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</si>
  <si>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</si>
  <si>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</si>
  <si>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</si>
  <si>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4th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</si>
</sst>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54">
    <xf numFmtId="0" fontId="0" fillId="0" borderId="0" xfId="0"/>
    <xf numFmtId="0" fontId="1" fillId="0" borderId="0" xfId="0" applyFont="1"/>
    <xf numFmtId="0" fontId="1" fillId="0" borderId="0"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1" fillId="0" borderId="7"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1" xfId="0" applyNumberFormat="1" applyFont="1" applyBorder="1"/>
    <xf numFmtId="43" fontId="7" fillId="0" borderId="0" xfId="1" applyFont="1" applyBorder="1"/>
    <xf numFmtId="43" fontId="3" fillId="0" borderId="0" xfId="0" applyNumberFormat="1" applyFont="1" applyBorder="1"/>
    <xf numFmtId="43" fontId="2" fillId="0" borderId="1" xfId="1" applyFont="1" applyBorder="1"/>
    <xf numFmtId="43" fontId="2" fillId="0" borderId="1" xfId="0" applyNumberFormat="1" applyFont="1" applyBorder="1"/>
    <xf numFmtId="0" fontId="1" fillId="0" borderId="0" xfId="0" applyFont="1" applyAlignment="1">
      <alignment horizontal="left" vertical="top" wrapText="1"/>
    </xf>
    <xf numFmtId="43" fontId="1" fillId="0" borderId="0" xfId="0" applyNumberFormat="1" applyFont="1" applyBorder="1"/>
    <xf numFmtId="0" fontId="2" fillId="0" borderId="3"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3" fontId="1" fillId="0" borderId="4" xfId="1"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19049</xdr:colOff>
      <xdr:row>24</xdr:row>
      <xdr:rowOff>196842</xdr:rowOff>
    </xdr:from>
    <xdr:to>
      <xdr:col>3</xdr:col>
      <xdr:colOff>9524</xdr:colOff>
      <xdr:row>29</xdr:row>
      <xdr:rowOff>110490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4724" y="4492617"/>
          <a:ext cx="2009775" cy="923298"/>
        </a:xfrm>
        <a:prstGeom prst="rect">
          <a:avLst/>
        </a:prstGeom>
      </xdr:spPr>
    </xdr:pic>
    <xdr:clientData/>
  </xdr:twoCellAnchor>
  <xdr:twoCellAnchor editAs="oneCell">
    <xdr:from>
      <xdr:col>3</xdr:col>
      <xdr:colOff>1847850</xdr:colOff>
      <xdr:row>24</xdr:row>
      <xdr:rowOff>295276</xdr:rowOff>
    </xdr:from>
    <xdr:to>
      <xdr:col>5</xdr:col>
      <xdr:colOff>138688</xdr:colOff>
      <xdr:row>29</xdr:row>
      <xdr:rowOff>59438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62825" y="4591051"/>
          <a:ext cx="1853188" cy="773812"/>
        </a:xfrm>
        <a:prstGeom prst="rect">
          <a:avLst/>
        </a:prstGeom>
      </xdr:spPr>
    </xdr:pic>
    <xdr:clientData/>
  </xdr:twoCellAnchor>
  <xdr:twoCellAnchor editAs="oneCell">
    <xdr:from>
      <xdr:col>0</xdr:col>
      <xdr:colOff>0</xdr:colOff>
      <xdr:row>24</xdr:row>
      <xdr:rowOff>314325</xdr:rowOff>
    </xdr:from>
    <xdr:to>
      <xdr:col>1</xdr:col>
      <xdr:colOff>9525</xdr:colOff>
      <xdr:row>30</xdr:row>
      <xdr:rowOff>123825</xdr:rowOff>
    </xdr:to>
    <xdr:pic>
      <xdr:nvPicPr>
        <xdr:cNvPr id="4" name="Pictur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610100"/>
          <a:ext cx="21145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showWhiteSpace="0" topLeftCell="A7" workbookViewId="0">
      <selection activeCell="J23" sqref="J23"/>
    </sheetView>
  </sheetViews>
  <sheetFormatPr defaultRowHeight="12.75" x14ac:dyDescent="0.2"/>
  <cols>
    <col min="1" max="1" width="31.5703125" style="1" customWidth="1"/>
    <col min="2" max="2" width="20.85546875" style="1" customWidth="1"/>
    <col min="3" max="3" width="30.28515625" style="1" customWidth="1"/>
    <col min="4" max="4" width="28.42578125" style="1" customWidth="1"/>
    <col min="5" max="5" width="25" style="1" customWidth="1"/>
    <col min="6" max="6" width="9.140625" style="6"/>
    <col min="7" max="16384" width="9.140625" style="1"/>
  </cols>
  <sheetData>
    <row r="1" spans="1:5" x14ac:dyDescent="0.2">
      <c r="A1" s="1" t="s">
        <v>11</v>
      </c>
    </row>
    <row r="3" spans="1:5" ht="9.75" customHeight="1" x14ac:dyDescent="0.2"/>
    <row r="4" spans="1:5" ht="15.75" x14ac:dyDescent="0.25">
      <c r="A4" s="39" t="s">
        <v>0</v>
      </c>
      <c r="B4" s="39"/>
      <c r="C4" s="39"/>
      <c r="D4" s="39"/>
      <c r="E4" s="39"/>
    </row>
    <row r="5" spans="1:5" x14ac:dyDescent="0.2">
      <c r="A5" s="40" t="s">
        <v>2</v>
      </c>
      <c r="B5" s="40"/>
      <c r="C5" s="40"/>
      <c r="D5" s="40"/>
      <c r="E5" s="40"/>
    </row>
    <row r="6" spans="1:5" x14ac:dyDescent="0.2">
      <c r="A6" s="40" t="s">
        <v>21</v>
      </c>
      <c r="B6" s="40"/>
      <c r="C6" s="40"/>
      <c r="D6" s="40"/>
      <c r="E6" s="40"/>
    </row>
    <row r="7" spans="1:5" x14ac:dyDescent="0.2">
      <c r="A7" s="40" t="s">
        <v>36</v>
      </c>
      <c r="B7" s="40"/>
      <c r="C7" s="40"/>
      <c r="D7" s="40"/>
      <c r="E7" s="40"/>
    </row>
    <row r="8" spans="1:5" x14ac:dyDescent="0.2">
      <c r="A8" s="40" t="s">
        <v>22</v>
      </c>
      <c r="B8" s="40"/>
      <c r="C8" s="40"/>
      <c r="D8" s="40"/>
      <c r="E8" s="40"/>
    </row>
    <row r="9" spans="1:5" ht="11.25" customHeight="1" x14ac:dyDescent="0.2">
      <c r="A9" s="2"/>
      <c r="B9" s="2"/>
      <c r="C9" s="2"/>
      <c r="D9" s="2"/>
      <c r="E9" s="2"/>
    </row>
    <row r="10" spans="1:5" ht="36.75" customHeight="1" x14ac:dyDescent="0.2">
      <c r="A10" s="43" t="s">
        <v>1</v>
      </c>
      <c r="B10" s="33" t="s">
        <v>3</v>
      </c>
      <c r="C10" s="41" t="s">
        <v>4</v>
      </c>
      <c r="D10" s="42"/>
      <c r="E10" s="33" t="s">
        <v>7</v>
      </c>
    </row>
    <row r="11" spans="1:5" x14ac:dyDescent="0.2">
      <c r="A11" s="44"/>
      <c r="B11" s="35"/>
      <c r="C11" s="7" t="s">
        <v>5</v>
      </c>
      <c r="D11" s="8" t="s">
        <v>6</v>
      </c>
      <c r="E11" s="35"/>
    </row>
    <row r="12" spans="1:5" ht="18" customHeight="1" x14ac:dyDescent="0.2">
      <c r="A12" s="45" t="s">
        <v>8</v>
      </c>
      <c r="B12" s="34">
        <v>1632</v>
      </c>
      <c r="C12" s="37">
        <v>95537065</v>
      </c>
      <c r="D12" s="37">
        <v>9814000</v>
      </c>
      <c r="E12" s="36">
        <f>SUM(C12:D14)</f>
        <v>105351065</v>
      </c>
    </row>
    <row r="13" spans="1:5" x14ac:dyDescent="0.2">
      <c r="A13" s="45"/>
      <c r="B13" s="34"/>
      <c r="C13" s="37"/>
      <c r="D13" s="37"/>
      <c r="E13" s="37"/>
    </row>
    <row r="14" spans="1:5" x14ac:dyDescent="0.2">
      <c r="A14" s="46"/>
      <c r="B14" s="35"/>
      <c r="C14" s="38"/>
      <c r="D14" s="38"/>
      <c r="E14" s="38"/>
    </row>
    <row r="15" spans="1:5" ht="15" customHeight="1" x14ac:dyDescent="0.2">
      <c r="A15" s="30" t="s">
        <v>9</v>
      </c>
      <c r="B15" s="33">
        <v>211</v>
      </c>
      <c r="C15" s="36">
        <v>13473533.74</v>
      </c>
      <c r="D15" s="47"/>
      <c r="E15" s="50">
        <f>SUM(C15:D18)</f>
        <v>13473533.74</v>
      </c>
    </row>
    <row r="16" spans="1:5" x14ac:dyDescent="0.2">
      <c r="A16" s="31"/>
      <c r="B16" s="34"/>
      <c r="C16" s="37"/>
      <c r="D16" s="48"/>
      <c r="E16" s="51"/>
    </row>
    <row r="17" spans="1:5" x14ac:dyDescent="0.2">
      <c r="A17" s="31"/>
      <c r="B17" s="34"/>
      <c r="C17" s="37"/>
      <c r="D17" s="48"/>
      <c r="E17" s="51"/>
    </row>
    <row r="18" spans="1:5" x14ac:dyDescent="0.2">
      <c r="A18" s="32"/>
      <c r="B18" s="35"/>
      <c r="C18" s="38"/>
      <c r="D18" s="49"/>
      <c r="E18" s="52"/>
    </row>
    <row r="19" spans="1:5" ht="15" customHeight="1" x14ac:dyDescent="0.2">
      <c r="A19" s="30" t="s">
        <v>16</v>
      </c>
      <c r="B19" s="33">
        <v>2633</v>
      </c>
      <c r="C19" s="36">
        <v>80810666.340000004</v>
      </c>
      <c r="D19" s="36">
        <v>4749295.32</v>
      </c>
      <c r="E19" s="36">
        <f>SUM(C19:D22)</f>
        <v>85559961.659999996</v>
      </c>
    </row>
    <row r="20" spans="1:5" x14ac:dyDescent="0.2">
      <c r="A20" s="31"/>
      <c r="B20" s="34"/>
      <c r="C20" s="37"/>
      <c r="D20" s="37"/>
      <c r="E20" s="37"/>
    </row>
    <row r="21" spans="1:5" x14ac:dyDescent="0.2">
      <c r="A21" s="31"/>
      <c r="B21" s="34"/>
      <c r="C21" s="37"/>
      <c r="D21" s="37"/>
      <c r="E21" s="37"/>
    </row>
    <row r="22" spans="1:5" x14ac:dyDescent="0.2">
      <c r="A22" s="32"/>
      <c r="B22" s="35"/>
      <c r="C22" s="38"/>
      <c r="D22" s="38"/>
      <c r="E22" s="38"/>
    </row>
    <row r="23" spans="1:5" x14ac:dyDescent="0.2">
      <c r="A23" s="3" t="s">
        <v>10</v>
      </c>
      <c r="B23" s="10">
        <f>SUM(B12:B22)</f>
        <v>4476</v>
      </c>
      <c r="C23" s="21">
        <f>SUM(C12:C22)</f>
        <v>189821265.07999998</v>
      </c>
      <c r="D23" s="21">
        <f>SUM(D12:D22)</f>
        <v>14563295.32</v>
      </c>
      <c r="E23" s="20">
        <f>SUM(E12:E22)</f>
        <v>204384560.39999998</v>
      </c>
    </row>
    <row r="24" spans="1:5" x14ac:dyDescent="0.2">
      <c r="A24" s="4"/>
      <c r="B24" s="2"/>
      <c r="C24" s="2"/>
      <c r="D24" s="2"/>
      <c r="E24" s="23"/>
    </row>
    <row r="25" spans="1:5" ht="28.5" customHeight="1" x14ac:dyDescent="0.2">
      <c r="A25" s="29" t="s">
        <v>12</v>
      </c>
      <c r="B25" s="29"/>
      <c r="C25" s="29"/>
      <c r="D25" s="29"/>
    </row>
    <row r="26" spans="1:5" ht="12.75" customHeight="1" x14ac:dyDescent="0.2">
      <c r="A26" s="22"/>
      <c r="B26" s="22"/>
      <c r="C26" s="22"/>
      <c r="D26" s="22"/>
    </row>
    <row r="28" spans="1:5" x14ac:dyDescent="0.2">
      <c r="A28" s="24" t="s">
        <v>17</v>
      </c>
      <c r="C28" s="24" t="s">
        <v>18</v>
      </c>
      <c r="E28" s="9" t="s">
        <v>20</v>
      </c>
    </row>
    <row r="29" spans="1:5" x14ac:dyDescent="0.2">
      <c r="A29" s="25" t="s">
        <v>33</v>
      </c>
      <c r="C29" s="27" t="s">
        <v>35</v>
      </c>
      <c r="E29" s="5" t="s">
        <v>19</v>
      </c>
    </row>
    <row r="30" spans="1:5" ht="12.75" customHeight="1" x14ac:dyDescent="0.2">
      <c r="A30" s="26" t="s">
        <v>34</v>
      </c>
    </row>
    <row r="31" spans="1:5" ht="11.25" customHeight="1" x14ac:dyDescent="0.2">
      <c r="A31" s="1" t="s">
        <v>13</v>
      </c>
    </row>
    <row r="32" spans="1:5" ht="18" customHeight="1" x14ac:dyDescent="0.2">
      <c r="A32" s="28" t="s">
        <v>14</v>
      </c>
      <c r="B32" s="28"/>
      <c r="C32" s="28"/>
      <c r="D32" s="28"/>
      <c r="E32" s="28"/>
    </row>
    <row r="33" spans="1:5" x14ac:dyDescent="0.2">
      <c r="A33" s="28"/>
      <c r="B33" s="28"/>
      <c r="C33" s="28"/>
      <c r="D33" s="28"/>
      <c r="E33" s="28"/>
    </row>
    <row r="34" spans="1:5" ht="23.25" customHeight="1" x14ac:dyDescent="0.2">
      <c r="A34" s="28"/>
      <c r="B34" s="28"/>
      <c r="C34" s="28"/>
      <c r="D34" s="28"/>
      <c r="E34" s="28"/>
    </row>
    <row r="35" spans="1:5" ht="42" customHeight="1" x14ac:dyDescent="0.2">
      <c r="A35" s="29" t="s">
        <v>15</v>
      </c>
      <c r="B35" s="29"/>
      <c r="C35" s="29"/>
      <c r="D35" s="29"/>
      <c r="E35" s="29"/>
    </row>
  </sheetData>
  <sheetProtection password="CCC5" sheet="1" objects="1" scenarios="1"/>
  <mergeCells count="27">
    <mergeCell ref="C10:D10"/>
    <mergeCell ref="A10:A11"/>
    <mergeCell ref="B10:B11"/>
    <mergeCell ref="E10:E11"/>
    <mergeCell ref="A25:D25"/>
    <mergeCell ref="A12:A14"/>
    <mergeCell ref="B12:B14"/>
    <mergeCell ref="C12:C14"/>
    <mergeCell ref="D12:D14"/>
    <mergeCell ref="E12:E14"/>
    <mergeCell ref="A15:A18"/>
    <mergeCell ref="B15:B18"/>
    <mergeCell ref="C15:C18"/>
    <mergeCell ref="D15:D18"/>
    <mergeCell ref="E15:E18"/>
    <mergeCell ref="A4:E4"/>
    <mergeCell ref="A5:E5"/>
    <mergeCell ref="A6:E6"/>
    <mergeCell ref="A7:E7"/>
    <mergeCell ref="A8:E8"/>
    <mergeCell ref="A32:E34"/>
    <mergeCell ref="A35:E35"/>
    <mergeCell ref="A19:A22"/>
    <mergeCell ref="B19:B22"/>
    <mergeCell ref="C19:C22"/>
    <mergeCell ref="D19:D22"/>
    <mergeCell ref="E19:E22"/>
  </mergeCells>
  <printOptions horizontalCentered="1"/>
  <pageMargins left="0.7" right="0.7" top="0.75" bottom="0.75" header="0.3" footer="0.3"/>
  <pageSetup paperSize="510"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workbookViewId="0">
      <selection activeCell="Q17" sqref="Q17"/>
    </sheetView>
  </sheetViews>
  <sheetFormatPr defaultRowHeight="15.75" x14ac:dyDescent="0.25"/>
  <cols>
    <col min="1" max="2" width="9.140625" style="11"/>
    <col min="3" max="3" width="16" style="11" customWidth="1"/>
    <col min="4" max="4" width="9.140625" style="11"/>
    <col min="5" max="5" width="13.28515625" style="11" bestFit="1" customWidth="1"/>
    <col min="6" max="6" width="15.42578125" style="11" customWidth="1"/>
    <col min="7" max="8" width="9.140625" style="11"/>
    <col min="9" max="9" width="12.140625" style="11" customWidth="1"/>
    <col min="10" max="12" width="9.140625" style="11"/>
    <col min="13" max="13" width="11.5703125" style="11" bestFit="1" customWidth="1"/>
    <col min="14" max="16384" width="9.140625" style="11"/>
  </cols>
  <sheetData>
    <row r="2" spans="1:10" x14ac:dyDescent="0.25">
      <c r="A2" s="53" t="s">
        <v>24</v>
      </c>
      <c r="B2" s="53"/>
      <c r="C2" s="53"/>
      <c r="E2" s="53" t="s">
        <v>23</v>
      </c>
      <c r="F2" s="53"/>
    </row>
    <row r="3" spans="1:10" x14ac:dyDescent="0.25">
      <c r="A3" s="11">
        <v>508.23</v>
      </c>
      <c r="B3" s="11">
        <v>53</v>
      </c>
      <c r="C3" s="12">
        <f>A3*B3</f>
        <v>26936.190000000002</v>
      </c>
      <c r="E3" s="11">
        <v>22</v>
      </c>
      <c r="F3" s="12">
        <f>E3*90.91</f>
        <v>2000.02</v>
      </c>
      <c r="G3" s="11" t="s">
        <v>26</v>
      </c>
    </row>
    <row r="4" spans="1:10" x14ac:dyDescent="0.25">
      <c r="A4" s="11">
        <v>472.77</v>
      </c>
      <c r="B4" s="11">
        <v>68</v>
      </c>
      <c r="C4" s="12">
        <f t="shared" ref="C4:C6" si="0">A4*B4</f>
        <v>32148.36</v>
      </c>
      <c r="E4" s="11">
        <v>20</v>
      </c>
      <c r="F4" s="12">
        <f t="shared" ref="F4:F5" si="1">E4*90.91</f>
        <v>1818.1999999999998</v>
      </c>
      <c r="G4" s="11" t="s">
        <v>27</v>
      </c>
    </row>
    <row r="5" spans="1:10" x14ac:dyDescent="0.25">
      <c r="A5" s="11">
        <v>409.09</v>
      </c>
      <c r="B5" s="11">
        <v>784</v>
      </c>
      <c r="C5" s="12">
        <f t="shared" si="0"/>
        <v>320726.56</v>
      </c>
      <c r="E5" s="11">
        <v>21</v>
      </c>
      <c r="F5" s="13">
        <f t="shared" si="1"/>
        <v>1909.11</v>
      </c>
      <c r="G5" s="11" t="s">
        <v>28</v>
      </c>
    </row>
    <row r="6" spans="1:10" x14ac:dyDescent="0.25">
      <c r="A6" s="11">
        <v>784.31</v>
      </c>
      <c r="B6" s="11">
        <v>2</v>
      </c>
      <c r="C6" s="13">
        <f t="shared" si="0"/>
        <v>1568.62</v>
      </c>
      <c r="F6" s="14">
        <f>SUM(F3:F5)</f>
        <v>5727.33</v>
      </c>
      <c r="G6" s="11" t="s">
        <v>29</v>
      </c>
    </row>
    <row r="7" spans="1:10" x14ac:dyDescent="0.25">
      <c r="C7" s="15">
        <f>SUM(C3:C6)</f>
        <v>381379.73</v>
      </c>
    </row>
    <row r="8" spans="1:10" x14ac:dyDescent="0.25">
      <c r="F8" s="19">
        <f>F6*907</f>
        <v>5194688.3099999996</v>
      </c>
      <c r="G8" s="11" t="s">
        <v>30</v>
      </c>
    </row>
    <row r="10" spans="1:10" ht="16.5" thickBot="1" x14ac:dyDescent="0.3">
      <c r="A10" s="53" t="s">
        <v>25</v>
      </c>
      <c r="B10" s="53"/>
      <c r="C10" s="53"/>
      <c r="E10" s="16" t="s">
        <v>32</v>
      </c>
      <c r="F10" s="17">
        <f>F8*3</f>
        <v>15584064.93</v>
      </c>
    </row>
    <row r="11" spans="1:10" ht="16.5" thickTop="1" x14ac:dyDescent="0.25">
      <c r="A11" s="11">
        <v>609.88</v>
      </c>
      <c r="B11" s="11">
        <v>383</v>
      </c>
      <c r="C11" s="12">
        <f>A11*B11</f>
        <v>233584.04</v>
      </c>
    </row>
    <row r="12" spans="1:10" x14ac:dyDescent="0.25">
      <c r="A12" s="11">
        <v>567.32000000000005</v>
      </c>
      <c r="B12" s="11">
        <v>76</v>
      </c>
      <c r="C12" s="12">
        <f t="shared" ref="C12:C14" si="2">A12*B12</f>
        <v>43116.320000000007</v>
      </c>
    </row>
    <row r="13" spans="1:10" x14ac:dyDescent="0.25">
      <c r="A13" s="11">
        <v>490.91</v>
      </c>
      <c r="B13" s="11">
        <v>1217</v>
      </c>
      <c r="C13" s="18">
        <f t="shared" si="2"/>
        <v>597437.47000000009</v>
      </c>
      <c r="F13" s="16"/>
      <c r="J13" s="16"/>
    </row>
    <row r="14" spans="1:10" x14ac:dyDescent="0.25">
      <c r="A14" s="11">
        <v>784.31</v>
      </c>
      <c r="C14" s="13">
        <f t="shared" si="2"/>
        <v>0</v>
      </c>
    </row>
    <row r="15" spans="1:10" x14ac:dyDescent="0.25">
      <c r="C15" s="15">
        <f>SUM(C11:C14)</f>
        <v>874137.83000000007</v>
      </c>
    </row>
    <row r="17" spans="1:4" x14ac:dyDescent="0.25">
      <c r="C17" s="15">
        <f>SUM(C7,C15)</f>
        <v>1255517.56</v>
      </c>
      <c r="D17" s="11" t="s">
        <v>30</v>
      </c>
    </row>
    <row r="19" spans="1:4" ht="16.5" thickBot="1" x14ac:dyDescent="0.3">
      <c r="A19" s="53" t="s">
        <v>31</v>
      </c>
      <c r="B19" s="53"/>
      <c r="C19" s="17">
        <f>C17*3</f>
        <v>3766552.68</v>
      </c>
    </row>
    <row r="20" spans="1:4" ht="16.5" thickTop="1" x14ac:dyDescent="0.25"/>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accountingoffice1</cp:lastModifiedBy>
  <cp:lastPrinted>2015-03-02T06:27:49Z</cp:lastPrinted>
  <dcterms:created xsi:type="dcterms:W3CDTF">2013-07-17T06:14:33Z</dcterms:created>
  <dcterms:modified xsi:type="dcterms:W3CDTF">2015-03-02T08:17:28Z</dcterms:modified>
</cp:coreProperties>
</file>